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Storskogen (STOR-B.ST)</t>
        </is>
      </c>
    </row>
    <row r="2">
      <c r="A2" t="inlineStr">
        <is>
          <t xml:space="preserve">operating frame (NOPAT / Invested Capital) · SEK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-0.5</v>
      </c>
    </row>
    <row r="6">
      <c r="A6" t="inlineStr">
        <is>
          <t xml:space="preserve">No-growth value / share</t>
        </is>
      </c>
      <c r="B6" s="2">
        <v>3.3745</v>
      </c>
    </row>
    <row r="7">
      <c r="A7" t="inlineStr">
        <is>
          <t xml:space="preserve">ROIC</t>
        </is>
      </c>
      <c r="B7" s="3">
        <v>0.0506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-2.94</v>
      </c>
    </row>
    <row r="10">
      <c r="A10" t="inlineStr">
        <is>
          <t xml:space="preserve">Economic Profit / EVA</t>
        </is>
      </c>
      <c r="B10" s="2">
        <v>-929.2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1603.6</v>
      </c>
    </row>
    <row r="3">
      <c r="A3" t="inlineStr">
        <is>
          <t xml:space="preserve">ROIC</t>
        </is>
      </c>
      <c r="B3" s="6">
        <v>0.0506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11061.0</v>
      </c>
    </row>
    <row r="8">
      <c r="A8" t="inlineStr">
        <is>
          <t xml:space="preserve">Shares (m)</t>
        </is>
      </c>
      <c r="B8" s="5">
        <v>1669.0</v>
      </c>
    </row>
    <row r="9">
      <c r="A9" t="inlineStr">
        <is>
          <t xml:space="preserve">Share price</t>
        </is>
      </c>
      <c r="B9" s="5">
        <v>9.4</v>
      </c>
    </row>
    <row r="10">
      <c r="A10" t="inlineStr">
        <is>
          <t xml:space="preserve">Stage-1 growth g (engine driver)</t>
        </is>
      </c>
      <c r="B10" s="6">
        <v>-0.5</v>
      </c>
    </row>
    <row r="11"/>
    <row r="12">
      <c r="A12" t="inlineStr">
        <is>
          <t xml:space="preserve">Invested Capital  = NOPAT / ROIC</t>
        </is>
      </c>
      <c r="B12" s="2">
        <f>B2/B3</f>
        <v>31660.0</v>
      </c>
    </row>
    <row r="13">
      <c r="A13" t="inlineStr">
        <is>
          <t xml:space="preserve">Market cap  = price × shares</t>
        </is>
      </c>
      <c r="B13" s="4">
        <f>B9*B8</f>
        <v>15688.6</v>
      </c>
    </row>
    <row r="14">
      <c r="A14" t="inlineStr">
        <is>
          <t xml:space="preserve">Enterprise value  = mcap + net debt</t>
        </is>
      </c>
      <c r="B14" s="4">
        <f>B13+B7</f>
        <v>26749.6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1603.6</v>
      </c>
    </row>
    <row r="4">
      <c r="A4" t="inlineStr">
        <is>
          <t xml:space="preserve">Invested Capital</t>
        </is>
      </c>
      <c r="B4" s="2">
        <f>Inputs!B12</f>
        <v>31660.0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2532.8</v>
      </c>
    </row>
    <row r="7">
      <c r="A7" t="inlineStr">
        <is>
          <t xml:space="preserve">Economic Profit (EVA)  = NOPAT − charge</t>
        </is>
      </c>
      <c r="B7" s="2">
        <f>Inputs!B2-Inputs!B12*Inputs!B4</f>
        <v>-929.2000000000003</v>
      </c>
    </row>
    <row r="8">
      <c r="A8" t="inlineStr">
        <is>
          <t xml:space="preserve">ROIC</t>
        </is>
      </c>
      <c r="B8" s="3">
        <f>Inputs!B3</f>
        <v>0.0506</v>
      </c>
    </row>
    <row r="9">
      <c r="A9" t="inlineStr">
        <is>
          <t xml:space="preserve">ROIC − WACC spread</t>
        </is>
      </c>
      <c r="B9" s="3">
        <f>Inputs!B3-Inputs!B4</f>
        <v>-0.029400000000000003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801.8</v>
      </c>
      <c r="C4" s="3">
        <f>Inputs!$B$10/Inputs!$B$3</f>
        <v>0.0</v>
      </c>
      <c r="D4" s="2">
        <f>B4*(1-C4)</f>
        <v>801.8</v>
      </c>
      <c r="E4" s="3">
        <f>1/(1+Inputs!$B$4)^A4</f>
        <v>0.9259259259259258</v>
      </c>
      <c r="F4" s="2">
        <f>D4*E4</f>
        <v>742.4074074074073</v>
      </c>
    </row>
    <row r="5">
      <c r="A5" s="4">
        <v>2.0</v>
      </c>
      <c r="B5" s="2">
        <f>B4*(1+Inputs!$B$10)</f>
        <v>400.9</v>
      </c>
      <c r="C5" s="3">
        <f>Inputs!$B$10/Inputs!$B$3</f>
        <v>0.0</v>
      </c>
      <c r="D5" s="2">
        <f>B5*(1-C5)</f>
        <v>400.9</v>
      </c>
      <c r="E5" s="3">
        <f>1/(1+Inputs!$B$4)^A5</f>
        <v>0.8573388203017832</v>
      </c>
      <c r="F5" s="2">
        <f>D5*E5</f>
        <v>343.7071330589849</v>
      </c>
    </row>
    <row r="6">
      <c r="A6" s="4">
        <v>3.0</v>
      </c>
      <c r="B6" s="2">
        <f>B5*(1+Inputs!$B$10)</f>
        <v>200.45</v>
      </c>
      <c r="C6" s="3">
        <f>Inputs!$B$10/Inputs!$B$3</f>
        <v>0.0</v>
      </c>
      <c r="D6" s="2">
        <f>B6*(1-C6)</f>
        <v>200.45</v>
      </c>
      <c r="E6" s="3">
        <f>1/(1+Inputs!$B$4)^A6</f>
        <v>0.7938322410201696</v>
      </c>
      <c r="F6" s="2">
        <f>D6*E6</f>
        <v>159.12367271249298</v>
      </c>
    </row>
    <row r="7">
      <c r="A7" s="4">
        <v>4.0</v>
      </c>
      <c r="B7" s="2">
        <f>B6*(1+Inputs!$B$10)</f>
        <v>100.225</v>
      </c>
      <c r="C7" s="3">
        <f>Inputs!$B$10/Inputs!$B$3</f>
        <v>0.0</v>
      </c>
      <c r="D7" s="2">
        <f>B7*(1-C7)</f>
        <v>100.225</v>
      </c>
      <c r="E7" s="3">
        <f>1/(1+Inputs!$B$4)^A7</f>
        <v>0.7350298527964533</v>
      </c>
      <c r="F7" s="2">
        <f>D7*E7</f>
        <v>73.66836699652453</v>
      </c>
    </row>
    <row r="8">
      <c r="A8" s="4">
        <v>5.0</v>
      </c>
      <c r="B8" s="2">
        <f>B7*(1+Inputs!$B$10)</f>
        <v>50.1125</v>
      </c>
      <c r="C8" s="3">
        <f>Inputs!$B$10/Inputs!$B$3</f>
        <v>0.0</v>
      </c>
      <c r="D8" s="2">
        <f>B8*(1-C8)</f>
        <v>50.1125</v>
      </c>
      <c r="E8" s="3">
        <f>1/(1+Inputs!$B$4)^A8</f>
        <v>0.6805831970337529</v>
      </c>
      <c r="F8" s="2">
        <f>D8*E8</f>
        <v>34.10572546135394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9.4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-0.5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13.0</v>
      </c>
      <c r="C4" s="3">
        <v>-0.5</v>
      </c>
      <c r="D4" s="3">
        <v>0.3</v>
      </c>
      <c r="E4" s="3">
        <v>0.383</v>
      </c>
    </row>
    <row r="5">
      <c r="A5" t="inlineStr">
        <is>
          <t xml:space="preserve">Base</t>
        </is>
      </c>
      <c r="B5" s="2">
        <v>9.0</v>
      </c>
      <c r="C5" s="3">
        <v>-0.5</v>
      </c>
      <c r="D5" s="3">
        <v>0.4</v>
      </c>
      <c r="E5" s="3">
        <v>-0.0426</v>
      </c>
    </row>
    <row r="6">
      <c r="A6" t="inlineStr">
        <is>
          <t xml:space="preserve">Bear</t>
        </is>
      </c>
      <c r="B6" s="2">
        <v>6.0</v>
      </c>
      <c r="C6" s="3">
        <v>-0.5</v>
      </c>
      <c r="D6" s="3">
        <v>0.3</v>
      </c>
      <c r="E6" s="3">
        <v>-0.3617</v>
      </c>
    </row>
    <row r="7">
      <c r="A7" t="inlineStr" s="1">
        <is>
          <t xml:space="preserve">E[r] (probability-weighted)</t>
        </is>
      </c>
      <c r="E7" s="3">
        <v>-0.0106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6.4572</v>
      </c>
      <c r="C4" s="4">
        <v>5.6837</v>
      </c>
      <c r="D4" s="4">
        <v>5.0308</v>
      </c>
      <c r="E4" s="4">
        <v>3.8199</v>
      </c>
      <c r="F4" s="4">
        <v>2.8416</v>
      </c>
      <c r="G4" s="4">
        <v>-0.2929</v>
      </c>
    </row>
    <row r="5">
      <c r="A5" t="inlineStr" s="1">
        <is>
          <t xml:space="preserve">7.25%</t>
        </is>
      </c>
      <c r="B5" s="4">
        <v>4.6782</v>
      </c>
      <c r="C5" s="4">
        <v>3.6775</v>
      </c>
      <c r="D5" s="4">
        <v>2.8607</v>
      </c>
      <c r="E5" s="4">
        <v>1.3838</v>
      </c>
      <c r="F5" s="4">
        <v>0.2144</v>
      </c>
      <c r="G5" s="4">
        <v>-3.4502</v>
      </c>
    </row>
    <row r="6">
      <c r="A6" t="inlineStr" s="1">
        <is>
          <t xml:space="preserve">8.00%</t>
        </is>
      </c>
      <c r="B6" s="4">
        <v>3.3745</v>
      </c>
      <c r="C6" s="4">
        <v>2.2206</v>
      </c>
      <c r="D6" s="4">
        <v>1.294</v>
      </c>
      <c r="E6" s="4">
        <v>-0.3594</v>
      </c>
      <c r="F6" s="4">
        <v>-1.6549</v>
      </c>
      <c r="G6" s="4">
        <v>-5.665</v>
      </c>
    </row>
    <row r="7">
      <c r="A7" t="inlineStr" s="1">
        <is>
          <t xml:space="preserve">8.75%</t>
        </is>
      </c>
      <c r="B7" s="4">
        <v>2.3754</v>
      </c>
      <c r="C7" s="4">
        <v>1.1152</v>
      </c>
      <c r="D7" s="4">
        <v>0.1132</v>
      </c>
      <c r="E7" s="4">
        <v>-1.6604</v>
      </c>
      <c r="F7" s="4">
        <v>-3.0408</v>
      </c>
      <c r="G7" s="4">
        <v>-7.28</v>
      </c>
    </row>
    <row r="8">
      <c r="A8" t="inlineStr" s="1">
        <is>
          <t xml:space="preserve">9.50%</t>
        </is>
      </c>
      <c r="B8" s="4">
        <v>1.5834</v>
      </c>
      <c r="C8" s="4">
        <v>0.2482</v>
      </c>
      <c r="D8" s="4">
        <v>-0.8063</v>
      </c>
      <c r="E8" s="4">
        <v>-2.6624</v>
      </c>
      <c r="F8" s="4">
        <v>-4.1002</v>
      </c>
      <c r="G8" s="4">
        <v>-8.4911</v>
      </c>
    </row>
    <row r="9"/>
    <row r="10">
      <c r="A10" t="inlineStr">
        <is>
          <t xml:space="preserve">Bold cells ≥ current price (9.4). The conclusion is dominated by WACC and growth.</t>
        </is>
      </c>
    </row>
  </sheetData>
</worksheet>
</file>