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SkiStar (SKIS-B.ST)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0.0974</v>
      </c>
    </row>
    <row r="6">
      <c r="A6" t="inlineStr">
        <is>
          <t xml:space="preserve">No-growth value / share</t>
        </is>
      </c>
      <c r="B6" s="2">
        <v>89.8412</v>
      </c>
    </row>
    <row r="7">
      <c r="A7" t="inlineStr">
        <is>
          <t xml:space="preserve">ROIC</t>
        </is>
      </c>
      <c r="B7" s="3">
        <v>0.1025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2.25</v>
      </c>
    </row>
    <row r="10">
      <c r="A10" t="inlineStr">
        <is>
          <t xml:space="preserve">Economic Profit / EVA</t>
        </is>
      </c>
      <c r="B10" s="2">
        <v>155.54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708.5</v>
      </c>
    </row>
    <row r="3">
      <c r="A3" t="inlineStr">
        <is>
          <t xml:space="preserve">ROIC</t>
        </is>
      </c>
      <c r="B3" s="6">
        <v>0.1025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2582.0</v>
      </c>
    </row>
    <row r="8">
      <c r="A8" t="inlineStr">
        <is>
          <t xml:space="preserve">Shares (m)</t>
        </is>
      </c>
      <c r="B8" s="5">
        <v>78.3761</v>
      </c>
    </row>
    <row r="9">
      <c r="A9" t="inlineStr">
        <is>
          <t xml:space="preserve">Share price</t>
        </is>
      </c>
      <c r="B9" s="5">
        <v>146.2</v>
      </c>
    </row>
    <row r="10">
      <c r="A10" t="inlineStr">
        <is>
          <t xml:space="preserve">Stage-1 growth g (engine driver)</t>
        </is>
      </c>
      <c r="B10" s="6">
        <v>0.0974</v>
      </c>
    </row>
    <row r="11"/>
    <row r="12">
      <c r="A12" t="inlineStr">
        <is>
          <t xml:space="preserve">Invested Capital  = NOPAT / ROIC</t>
        </is>
      </c>
      <c r="B12" s="2">
        <f>B2/B3</f>
        <v>6912.0</v>
      </c>
    </row>
    <row r="13">
      <c r="A13" t="inlineStr">
        <is>
          <t xml:space="preserve">Market cap  = price × shares</t>
        </is>
      </c>
      <c r="B13" s="4">
        <f>B9*B8</f>
        <v>11458.585819999998</v>
      </c>
    </row>
    <row r="14">
      <c r="A14" t="inlineStr">
        <is>
          <t xml:space="preserve">Enterprise value  = mcap + net debt</t>
        </is>
      </c>
      <c r="B14" s="4">
        <f>B13+B7</f>
        <v>14040.6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708.5</v>
      </c>
    </row>
    <row r="4">
      <c r="A4" t="inlineStr">
        <is>
          <t xml:space="preserve">Invested Capital</t>
        </is>
      </c>
      <c r="B4" s="2">
        <f>Inputs!B12</f>
        <v>6912.0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552.96</v>
      </c>
    </row>
    <row r="7">
      <c r="A7" t="inlineStr">
        <is>
          <t xml:space="preserve">Economic Profit (EVA)  = NOPAT − charge</t>
        </is>
      </c>
      <c r="B7" s="2">
        <f>Inputs!B2-Inputs!B12*Inputs!B4</f>
        <v>155.53999999999996</v>
      </c>
    </row>
    <row r="8">
      <c r="A8" t="inlineStr">
        <is>
          <t xml:space="preserve">ROIC</t>
        </is>
      </c>
      <c r="B8" s="3">
        <f>Inputs!B3</f>
        <v>0.1025</v>
      </c>
    </row>
    <row r="9">
      <c r="A9" t="inlineStr">
        <is>
          <t xml:space="preserve">ROIC − WACC spread</t>
        </is>
      </c>
      <c r="B9" s="3">
        <f>Inputs!B3-Inputs!B4</f>
        <v>0.022499999999999992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777.5079</v>
      </c>
      <c r="C4" s="3">
        <f>Inputs!$B$10/Inputs!$B$3</f>
        <v>0.95</v>
      </c>
      <c r="D4" s="2">
        <f>B4*(1-C4)</f>
        <v>38.87539500000003</v>
      </c>
      <c r="E4" s="3">
        <f>1/(1+Inputs!$B$4)^A4</f>
        <v>0.9259259259259258</v>
      </c>
      <c r="F4" s="2">
        <f>D4*E4</f>
        <v>35.995736111111135</v>
      </c>
    </row>
    <row r="5">
      <c r="A5" s="4">
        <v>2.0</v>
      </c>
      <c r="B5" s="2">
        <f>B4*(1+Inputs!$B$10)</f>
        <v>853.2371694599999</v>
      </c>
      <c r="C5" s="3">
        <f>Inputs!$B$10/Inputs!$B$3</f>
        <v>0.95</v>
      </c>
      <c r="D5" s="2">
        <f>B5*(1-C5)</f>
        <v>42.66185847300003</v>
      </c>
      <c r="E5" s="3">
        <f>1/(1+Inputs!$B$4)^A5</f>
        <v>0.8573388203017832</v>
      </c>
      <c r="F5" s="2">
        <f>D5*E5</f>
        <v>36.57566741512348</v>
      </c>
    </row>
    <row r="6">
      <c r="A6" s="4">
        <v>3.0</v>
      </c>
      <c r="B6" s="2">
        <f>B5*(1+Inputs!$B$10)</f>
        <v>936.3424697654038</v>
      </c>
      <c r="C6" s="3">
        <f>Inputs!$B$10/Inputs!$B$3</f>
        <v>0.95</v>
      </c>
      <c r="D6" s="2">
        <f>B6*(1-C6)</f>
        <v>46.817123488270234</v>
      </c>
      <c r="E6" s="3">
        <f>1/(1+Inputs!$B$4)^A6</f>
        <v>0.7938322410201696</v>
      </c>
      <c r="F6" s="2">
        <f>D6*E6</f>
        <v>37.164942056811576</v>
      </c>
    </row>
    <row r="7">
      <c r="A7" s="4">
        <v>4.0</v>
      </c>
      <c r="B7" s="2">
        <f>B6*(1+Inputs!$B$10)</f>
        <v>1027.5422263205542</v>
      </c>
      <c r="C7" s="3">
        <f>Inputs!$B$10/Inputs!$B$3</f>
        <v>0.95</v>
      </c>
      <c r="D7" s="2">
        <f>B7*(1-C7)</f>
        <v>51.37711131602775</v>
      </c>
      <c r="E7" s="3">
        <f>1/(1+Inputs!$B$4)^A7</f>
        <v>0.7350298527964533</v>
      </c>
      <c r="F7" s="2">
        <f>D7*E7</f>
        <v>37.763710567726875</v>
      </c>
    </row>
    <row r="8">
      <c r="A8" s="4">
        <v>5.0</v>
      </c>
      <c r="B8" s="2">
        <f>B7*(1+Inputs!$B$10)</f>
        <v>1127.6248391641761</v>
      </c>
      <c r="C8" s="3">
        <f>Inputs!$B$10/Inputs!$B$3</f>
        <v>0.95</v>
      </c>
      <c r="D8" s="2">
        <f>B8*(1-C8)</f>
        <v>56.381241958208854</v>
      </c>
      <c r="E8" s="3">
        <f>1/(1+Inputs!$B$4)^A8</f>
        <v>0.6805831970337529</v>
      </c>
      <c r="F8" s="2">
        <f>D8*E8</f>
        <v>38.372125904651355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146.2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0.0974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185.0</v>
      </c>
      <c r="C4" s="3">
        <v>0.0974</v>
      </c>
      <c r="D4" s="3">
        <v>0.3</v>
      </c>
      <c r="E4" s="3">
        <v>0.2654</v>
      </c>
    </row>
    <row r="5">
      <c r="A5" t="inlineStr">
        <is>
          <t xml:space="preserve">Base</t>
        </is>
      </c>
      <c r="B5" s="2">
        <v>145.0</v>
      </c>
      <c r="C5" s="3">
        <v>0.0974</v>
      </c>
      <c r="D5" s="3">
        <v>0.45</v>
      </c>
      <c r="E5" s="3">
        <v>-0.0082</v>
      </c>
    </row>
    <row r="6">
      <c r="A6" t="inlineStr">
        <is>
          <t xml:space="preserve">Bear</t>
        </is>
      </c>
      <c r="B6" s="2">
        <v>110.0</v>
      </c>
      <c r="C6" s="3">
        <v>0.0974</v>
      </c>
      <c r="D6" s="3">
        <v>0.25</v>
      </c>
      <c r="E6" s="3">
        <v>-0.2476</v>
      </c>
    </row>
    <row r="7">
      <c r="A7" t="inlineStr" s="1">
        <is>
          <t xml:space="preserve">E[r] (probability-weighted)</t>
        </is>
      </c>
      <c r="E7" s="3">
        <v>0.014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132.4576</v>
      </c>
      <c r="C4" s="4">
        <v>144.2048</v>
      </c>
      <c r="D4" s="4">
        <v>152.4003</v>
      </c>
      <c r="E4" s="4">
        <v>165.2367</v>
      </c>
      <c r="F4" s="4">
        <v>174.1519</v>
      </c>
      <c r="G4" s="4">
        <v>197.6506</v>
      </c>
    </row>
    <row r="5">
      <c r="A5" t="inlineStr" s="1">
        <is>
          <t xml:space="preserve">7.25%</t>
        </is>
      </c>
      <c r="B5" s="4">
        <v>107.8131</v>
      </c>
      <c r="C5" s="4">
        <v>115.914</v>
      </c>
      <c r="D5" s="4">
        <v>121.4451</v>
      </c>
      <c r="E5" s="4">
        <v>129.9083</v>
      </c>
      <c r="F5" s="4">
        <v>135.641</v>
      </c>
      <c r="G5" s="4">
        <v>150.1661</v>
      </c>
    </row>
    <row r="6">
      <c r="A6" t="inlineStr" s="1">
        <is>
          <t xml:space="preserve">8.00%</t>
        </is>
      </c>
      <c r="B6" s="4">
        <v>89.8409</v>
      </c>
      <c r="C6" s="4">
        <v>95.3498</v>
      </c>
      <c r="D6" s="4">
        <v>98.9904</v>
      </c>
      <c r="E6" s="4">
        <v>104.3562</v>
      </c>
      <c r="F6" s="4">
        <v>107.839</v>
      </c>
      <c r="G6" s="4">
        <v>116.0358</v>
      </c>
    </row>
    <row r="7">
      <c r="A7" t="inlineStr" s="1">
        <is>
          <t xml:space="preserve">8.75%</t>
        </is>
      </c>
      <c r="B7" s="4">
        <v>76.1409</v>
      </c>
      <c r="C7" s="4">
        <v>79.7301</v>
      </c>
      <c r="D7" s="4">
        <v>81.9734</v>
      </c>
      <c r="E7" s="4">
        <v>85.0551</v>
      </c>
      <c r="F7" s="4">
        <v>86.8821</v>
      </c>
      <c r="G7" s="4">
        <v>90.435</v>
      </c>
    </row>
    <row r="8">
      <c r="A8" t="inlineStr" s="1">
        <is>
          <t xml:space="preserve">9.50%</t>
        </is>
      </c>
      <c r="B8" s="4">
        <v>65.3417</v>
      </c>
      <c r="C8" s="4">
        <v>67.4652</v>
      </c>
      <c r="D8" s="4">
        <v>68.6445</v>
      </c>
      <c r="E8" s="4">
        <v>69.9907</v>
      </c>
      <c r="F8" s="4">
        <v>70.5627</v>
      </c>
      <c r="G8" s="4">
        <v>70.6077</v>
      </c>
    </row>
    <row r="9"/>
    <row r="10">
      <c r="A10" t="inlineStr">
        <is>
          <t xml:space="preserve">Bold cells ≥ current price (146.2). The conclusion is dominated by WACC and growth.</t>
        </is>
      </c>
    </row>
  </sheetData>
</worksheet>
</file>