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Prevas (PREV-B.ST)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0.078</v>
      </c>
    </row>
    <row r="6">
      <c r="A6" t="inlineStr">
        <is>
          <t xml:space="preserve">No-growth value / share</t>
        </is>
      </c>
      <c r="B6" s="2">
        <v>60.1552</v>
      </c>
    </row>
    <row r="7">
      <c r="A7" t="inlineStr">
        <is>
          <t xml:space="preserve">ROIC</t>
        </is>
      </c>
      <c r="B7" s="3">
        <v>0.0821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0.21</v>
      </c>
    </row>
    <row r="10">
      <c r="A10" t="inlineStr">
        <is>
          <t xml:space="preserve">Economic Profit / EVA</t>
        </is>
      </c>
      <c r="B10" s="2">
        <v>2.08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80.4</v>
      </c>
    </row>
    <row r="3">
      <c r="A3" t="inlineStr">
        <is>
          <t xml:space="preserve">ROIC</t>
        </is>
      </c>
      <c r="B3" s="6">
        <v>0.0821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255.2</v>
      </c>
    </row>
    <row r="8">
      <c r="A8" t="inlineStr">
        <is>
          <t xml:space="preserve">Shares (m)</t>
        </is>
      </c>
      <c r="B8" s="5">
        <v>12.885</v>
      </c>
    </row>
    <row r="9">
      <c r="A9" t="inlineStr">
        <is>
          <t xml:space="preserve">Share price</t>
        </is>
      </c>
      <c r="B9" s="5">
        <v>79.5</v>
      </c>
    </row>
    <row r="10">
      <c r="A10" t="inlineStr">
        <is>
          <t xml:space="preserve">Stage-1 growth g (engine driver)</t>
        </is>
      </c>
      <c r="B10" s="6">
        <v>0.078</v>
      </c>
    </row>
    <row r="11"/>
    <row r="12">
      <c r="A12" t="inlineStr">
        <is>
          <t xml:space="preserve">Invested Capital  = NOPAT / ROIC</t>
        </is>
      </c>
      <c r="B12" s="2">
        <f>B2/B3</f>
        <v>979.0</v>
      </c>
    </row>
    <row r="13">
      <c r="A13" t="inlineStr">
        <is>
          <t xml:space="preserve">Market cap  = price × shares</t>
        </is>
      </c>
      <c r="B13" s="4">
        <f>B9*B8</f>
        <v>1024.3575</v>
      </c>
    </row>
    <row r="14">
      <c r="A14" t="inlineStr">
        <is>
          <t xml:space="preserve">Enterprise value  = mcap + net debt</t>
        </is>
      </c>
      <c r="B14" s="4">
        <f>B13+B7</f>
        <v>1279.6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80.4</v>
      </c>
    </row>
    <row r="4">
      <c r="A4" t="inlineStr">
        <is>
          <t xml:space="preserve">Invested Capital</t>
        </is>
      </c>
      <c r="B4" s="2">
        <f>Inputs!B12</f>
        <v>979.0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78.32000000000001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2.0799999999999983</v>
      </c>
    </row>
    <row r="8">
      <c r="A8" t="inlineStr">
        <is>
          <t xml:space="preserve">ROIC</t>
        </is>
      </c>
      <c r="B8" s="3">
        <f>Inputs!B3</f>
        <v>0.0821</v>
      </c>
    </row>
    <row r="9">
      <c r="A9" t="inlineStr">
        <is>
          <t xml:space="preserve">ROIC − WACC spread</t>
        </is>
      </c>
      <c r="B9" s="3">
        <f>Inputs!B3-Inputs!B4</f>
        <v>0.0021000000000000046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86.67120000000001</v>
      </c>
      <c r="C4" s="3">
        <f>Inputs!$B$10/Inputs!$B$3</f>
        <v>0.95</v>
      </c>
      <c r="D4" s="2">
        <f>B4*(1-C4)</f>
        <v>4.333560000000005</v>
      </c>
      <c r="E4" s="3">
        <f>1/(1+Inputs!$B$4)^A4</f>
        <v>0.9259259259259258</v>
      </c>
      <c r="F4" s="2">
        <f>D4*E4</f>
        <v>4.01255555555556</v>
      </c>
    </row>
    <row r="5">
      <c r="A5" s="4">
        <v>2.0</v>
      </c>
      <c r="B5" s="2">
        <f>B4*(1+Inputs!$B$10)</f>
        <v>93.43155360000002</v>
      </c>
      <c r="C5" s="3">
        <f>Inputs!$B$10/Inputs!$B$3</f>
        <v>0.95</v>
      </c>
      <c r="D5" s="2">
        <f>B5*(1-C5)</f>
        <v>4.671577680000005</v>
      </c>
      <c r="E5" s="3">
        <f>1/(1+Inputs!$B$4)^A5</f>
        <v>0.8573388203017832</v>
      </c>
      <c r="F5" s="2">
        <f>D5*E5</f>
        <v>4.005124897119345</v>
      </c>
    </row>
    <row r="6">
      <c r="A6" s="4">
        <v>3.0</v>
      </c>
      <c r="B6" s="2">
        <f>B5*(1+Inputs!$B$10)</f>
        <v>100.71921478080002</v>
      </c>
      <c r="C6" s="3">
        <f>Inputs!$B$10/Inputs!$B$3</f>
        <v>0.95</v>
      </c>
      <c r="D6" s="2">
        <f>B6*(1-C6)</f>
        <v>5.035960739040005</v>
      </c>
      <c r="E6" s="3">
        <f>1/(1+Inputs!$B$4)^A6</f>
        <v>0.7938322410201696</v>
      </c>
      <c r="F6" s="2">
        <f>D6*E6</f>
        <v>3.997707999161717</v>
      </c>
    </row>
    <row r="7">
      <c r="A7" s="4">
        <v>4.0</v>
      </c>
      <c r="B7" s="2">
        <f>B6*(1+Inputs!$B$10)</f>
        <v>108.57531353370243</v>
      </c>
      <c r="C7" s="3">
        <f>Inputs!$B$10/Inputs!$B$3</f>
        <v>0.95</v>
      </c>
      <c r="D7" s="2">
        <f>B7*(1-C7)</f>
        <v>5.428765676685126</v>
      </c>
      <c r="E7" s="3">
        <f>1/(1+Inputs!$B$4)^A7</f>
        <v>0.7350298527964533</v>
      </c>
      <c r="F7" s="2">
        <f>D7*E7</f>
        <v>3.9903048362003064</v>
      </c>
    </row>
    <row r="8">
      <c r="A8" s="4">
        <v>5.0</v>
      </c>
      <c r="B8" s="2">
        <f>B7*(1+Inputs!$B$10)</f>
        <v>117.04418798933122</v>
      </c>
      <c r="C8" s="3">
        <f>Inputs!$B$10/Inputs!$B$3</f>
        <v>0.95</v>
      </c>
      <c r="D8" s="2">
        <f>B8*(1-C8)</f>
        <v>5.852209399466566</v>
      </c>
      <c r="E8" s="3">
        <f>1/(1+Inputs!$B$4)^A8</f>
        <v>0.6805831970337529</v>
      </c>
      <c r="F8" s="2">
        <f>D8*E8</f>
        <v>3.9829153827999346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79.5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95.0</v>
      </c>
      <c r="C4" s="3">
        <v>0.078</v>
      </c>
      <c r="D4" s="3">
        <v>0.3</v>
      </c>
      <c r="E4" s="3">
        <v>0.195</v>
      </c>
    </row>
    <row r="5">
      <c r="A5" t="inlineStr">
        <is>
          <t xml:space="preserve">Base</t>
        </is>
      </c>
      <c r="B5" s="2">
        <v>78.0</v>
      </c>
      <c r="C5" s="3">
        <v>0.078</v>
      </c>
      <c r="D5" s="3">
        <v>0.45</v>
      </c>
      <c r="E5" s="3">
        <v>-0.0189</v>
      </c>
    </row>
    <row r="6">
      <c r="A6" t="inlineStr">
        <is>
          <t xml:space="preserve">Bear</t>
        </is>
      </c>
      <c r="B6" s="2">
        <v>60.0</v>
      </c>
      <c r="C6" s="3">
        <v>-0.0035</v>
      </c>
      <c r="D6" s="3">
        <v>0.25</v>
      </c>
      <c r="E6" s="3">
        <v>-0.2453</v>
      </c>
    </row>
    <row r="7">
      <c r="A7" t="inlineStr" s="1">
        <is>
          <t xml:space="preserve">E[r] (probability-weighted)</t>
        </is>
      </c>
      <c r="E7" s="3">
        <v>-0.0113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87.2919</v>
      </c>
      <c r="C4" s="4">
        <v>92.2192</v>
      </c>
      <c r="D4" s="4">
        <v>95.4788</v>
      </c>
      <c r="E4" s="4">
        <v>100.2876</v>
      </c>
      <c r="F4" s="4">
        <v>103.4116</v>
      </c>
      <c r="G4" s="4">
        <v>110.7711</v>
      </c>
    </row>
    <row r="5">
      <c r="A5" t="inlineStr" s="1">
        <is>
          <t xml:space="preserve">7.25%</t>
        </is>
      </c>
      <c r="B5" s="4">
        <v>71.6027</v>
      </c>
      <c r="C5" s="4">
        <v>74.2656</v>
      </c>
      <c r="D5" s="4">
        <v>75.8735</v>
      </c>
      <c r="E5" s="4">
        <v>77.9767</v>
      </c>
      <c r="F5" s="4">
        <v>79.1353</v>
      </c>
      <c r="G5" s="4">
        <v>80.9672</v>
      </c>
    </row>
    <row r="6">
      <c r="A6" t="inlineStr" s="1">
        <is>
          <t xml:space="preserve">8.00%</t>
        </is>
      </c>
      <c r="B6" s="4">
        <v>60.1514</v>
      </c>
      <c r="C6" s="4">
        <v>61.2175</v>
      </c>
      <c r="D6" s="4">
        <v>61.6639</v>
      </c>
      <c r="E6" s="4">
        <v>61.8692</v>
      </c>
      <c r="F6" s="4">
        <v>61.6527</v>
      </c>
      <c r="G6" s="4">
        <v>59.6311</v>
      </c>
    </row>
    <row r="7">
      <c r="A7" t="inlineStr" s="1">
        <is>
          <t xml:space="preserve">8.75%</t>
        </is>
      </c>
      <c r="B7" s="4">
        <v>51.414</v>
      </c>
      <c r="C7" s="4">
        <v>51.3086</v>
      </c>
      <c r="D7" s="4">
        <v>50.9055</v>
      </c>
      <c r="E7" s="4">
        <v>49.727</v>
      </c>
      <c r="F7" s="4">
        <v>48.5109</v>
      </c>
      <c r="G7" s="4">
        <v>43.6998</v>
      </c>
    </row>
    <row r="8">
      <c r="A8" t="inlineStr" s="1">
        <is>
          <t xml:space="preserve">9.50%</t>
        </is>
      </c>
      <c r="B8" s="4">
        <v>44.5195</v>
      </c>
      <c r="C8" s="4">
        <v>43.5295</v>
      </c>
      <c r="D8" s="4">
        <v>42.4873</v>
      </c>
      <c r="E8" s="4">
        <v>40.2713</v>
      </c>
      <c r="F8" s="4">
        <v>38.3085</v>
      </c>
      <c r="G8" s="4">
        <v>31.4238</v>
      </c>
    </row>
    <row r="9"/>
    <row r="10">
      <c r="A10" t="inlineStr">
        <is>
          <t xml:space="preserve">Bold cells ≥ current price (79.5). The conclusion is dominated by WACC and growth.</t>
        </is>
      </c>
    </row>
  </sheetData>
</worksheet>
</file>