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Odfjell Drilling (ODL.OL)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-0.1365</v>
      </c>
    </row>
    <row r="6">
      <c r="A6" t="inlineStr">
        <is>
          <t xml:space="preserve">No-growth value / share</t>
        </is>
      </c>
      <c r="B6" s="2">
        <v>132.9386</v>
      </c>
    </row>
    <row r="7">
      <c r="A7" t="inlineStr">
        <is>
          <t xml:space="preserve">ROIC</t>
        </is>
      </c>
      <c r="B7" s="3">
        <v>0.1265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4.65</v>
      </c>
    </row>
    <row r="10">
      <c r="A10" t="inlineStr">
        <is>
          <t xml:space="preserve">Economic Profit / EVA</t>
        </is>
      </c>
      <c r="B10" s="2">
        <v>1049.044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2853.5</v>
      </c>
    </row>
    <row r="3">
      <c r="A3" t="inlineStr">
        <is>
          <t xml:space="preserve">ROIC</t>
        </is>
      </c>
      <c r="B3" s="6">
        <v>0.1265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8553.5</v>
      </c>
    </row>
    <row r="8">
      <c r="A8" t="inlineStr">
        <is>
          <t xml:space="preserve">Shares (m)</t>
        </is>
      </c>
      <c r="B8" s="5">
        <v>239.807</v>
      </c>
    </row>
    <row r="9">
      <c r="A9" t="inlineStr">
        <is>
          <t xml:space="preserve">Share price</t>
        </is>
      </c>
      <c r="B9" s="5">
        <v>88.9</v>
      </c>
    </row>
    <row r="10">
      <c r="A10" t="inlineStr">
        <is>
          <t xml:space="preserve">Stage-1 growth g (engine driver)</t>
        </is>
      </c>
      <c r="B10" s="6">
        <v>-0.1365</v>
      </c>
    </row>
    <row r="11"/>
    <row r="12">
      <c r="A12" t="inlineStr">
        <is>
          <t xml:space="preserve">Invested Capital  = NOPAT / ROIC</t>
        </is>
      </c>
      <c r="B12" s="2">
        <f>B2/B3</f>
        <v>22555.7</v>
      </c>
    </row>
    <row r="13">
      <c r="A13" t="inlineStr">
        <is>
          <t xml:space="preserve">Market cap  = price × shares</t>
        </is>
      </c>
      <c r="B13" s="4">
        <f>B9*B8</f>
        <v>21318.8423</v>
      </c>
    </row>
    <row r="14">
      <c r="A14" t="inlineStr">
        <is>
          <t xml:space="preserve">Enterprise value  = mcap + net debt</t>
        </is>
      </c>
      <c r="B14" s="4">
        <f>B13+B7</f>
        <v>29872.3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2853.5</v>
      </c>
    </row>
    <row r="4">
      <c r="A4" t="inlineStr">
        <is>
          <t xml:space="preserve">Invested Capital</t>
        </is>
      </c>
      <c r="B4" s="2">
        <f>Inputs!B12</f>
        <v>22555.7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1804.4560000000001</v>
      </c>
    </row>
    <row r="7">
      <c r="A7" t="inlineStr">
        <is>
          <t xml:space="preserve">Economic Profit (EVA)  = NOPAT − charge</t>
        </is>
      </c>
      <c r="B7" s="2">
        <f>Inputs!B2-Inputs!B12*Inputs!B4</f>
        <v>1049.0439999999999</v>
      </c>
    </row>
    <row r="8">
      <c r="A8" t="inlineStr">
        <is>
          <t xml:space="preserve">ROIC</t>
        </is>
      </c>
      <c r="B8" s="3">
        <f>Inputs!B3</f>
        <v>0.1265</v>
      </c>
    </row>
    <row r="9">
      <c r="A9" t="inlineStr">
        <is>
          <t xml:space="preserve">ROIC − WACC spread</t>
        </is>
      </c>
      <c r="B9" s="3">
        <f>Inputs!B3-Inputs!B4</f>
        <v>0.0465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2463.99725</v>
      </c>
      <c r="C4" s="3">
        <f>Inputs!$B$10/Inputs!$B$3</f>
        <v>0.0</v>
      </c>
      <c r="D4" s="2">
        <f>B4*(1-C4)</f>
        <v>2463.99725</v>
      </c>
      <c r="E4" s="3">
        <f>1/(1+Inputs!$B$4)^A4</f>
        <v>0.9259259259259258</v>
      </c>
      <c r="F4" s="2">
        <f>D4*E4</f>
        <v>2281.478935185185</v>
      </c>
    </row>
    <row r="5">
      <c r="A5" s="4">
        <v>2.0</v>
      </c>
      <c r="B5" s="2">
        <f>B4*(1+Inputs!$B$10)</f>
        <v>2127.661625375</v>
      </c>
      <c r="C5" s="3">
        <f>Inputs!$B$10/Inputs!$B$3</f>
        <v>0.0</v>
      </c>
      <c r="D5" s="2">
        <f>B5*(1-C5)</f>
        <v>2127.661625375</v>
      </c>
      <c r="E5" s="3">
        <f>1/(1+Inputs!$B$4)^A5</f>
        <v>0.8573388203017832</v>
      </c>
      <c r="F5" s="2">
        <f>D5*E5</f>
        <v>1824.126907900377</v>
      </c>
    </row>
    <row r="6">
      <c r="A6" s="4">
        <v>3.0</v>
      </c>
      <c r="B6" s="2">
        <f>B5*(1+Inputs!$B$10)</f>
        <v>1837.2358135113122</v>
      </c>
      <c r="C6" s="3">
        <f>Inputs!$B$10/Inputs!$B$3</f>
        <v>0.0</v>
      </c>
      <c r="D6" s="2">
        <f>B6*(1-C6)</f>
        <v>1837.2358135113122</v>
      </c>
      <c r="E6" s="3">
        <f>1/(1+Inputs!$B$4)^A6</f>
        <v>0.7938322410201696</v>
      </c>
      <c r="F6" s="2">
        <f>D6*E6</f>
        <v>1458.4570231221994</v>
      </c>
    </row>
    <row r="7">
      <c r="A7" s="4">
        <v>4.0</v>
      </c>
      <c r="B7" s="2">
        <f>B6*(1+Inputs!$B$10)</f>
        <v>1586.453124967018</v>
      </c>
      <c r="C7" s="3">
        <f>Inputs!$B$10/Inputs!$B$3</f>
        <v>0.0</v>
      </c>
      <c r="D7" s="2">
        <f>B7*(1-C7)</f>
        <v>1586.453124967018</v>
      </c>
      <c r="E7" s="3">
        <f>1/(1+Inputs!$B$4)^A7</f>
        <v>0.7350298527964533</v>
      </c>
      <c r="F7" s="2">
        <f>D7*E7</f>
        <v>1166.0904069129806</v>
      </c>
    </row>
    <row r="8">
      <c r="A8" s="4">
        <v>5.0</v>
      </c>
      <c r="B8" s="2">
        <f>B7*(1+Inputs!$B$10)</f>
        <v>1369.90227340902</v>
      </c>
      <c r="C8" s="3">
        <f>Inputs!$B$10/Inputs!$B$3</f>
        <v>0.0</v>
      </c>
      <c r="D8" s="2">
        <f>B8*(1-C8)</f>
        <v>1369.90227340902</v>
      </c>
      <c r="E8" s="3">
        <f>1/(1+Inputs!$B$4)^A8</f>
        <v>0.6805831970337529</v>
      </c>
      <c r="F8" s="2">
        <f>D8*E8</f>
        <v>932.3324688605171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88.9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-0.1365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120.0</v>
      </c>
      <c r="C4" s="3">
        <v>-0.0366</v>
      </c>
      <c r="D4" s="3">
        <v>0.35</v>
      </c>
      <c r="E4" s="3">
        <v>0.3498</v>
      </c>
    </row>
    <row r="5">
      <c r="A5" t="inlineStr">
        <is>
          <t xml:space="preserve">Base</t>
        </is>
      </c>
      <c r="B5" s="2">
        <v>85.0</v>
      </c>
      <c r="C5" s="3">
        <v>-0.1506</v>
      </c>
      <c r="D5" s="3">
        <v>0.4</v>
      </c>
      <c r="E5" s="3">
        <v>-0.0439</v>
      </c>
    </row>
    <row r="6">
      <c r="A6" t="inlineStr">
        <is>
          <t xml:space="preserve">Bear</t>
        </is>
      </c>
      <c r="B6" s="2">
        <v>55.0</v>
      </c>
      <c r="C6" s="3">
        <v>-0.276</v>
      </c>
      <c r="D6" s="3">
        <v>0.25</v>
      </c>
      <c r="E6" s="3">
        <v>-0.3813</v>
      </c>
    </row>
    <row r="7">
      <c r="A7" t="inlineStr" s="1">
        <is>
          <t xml:space="preserve">E[r] (probability-weighted)</t>
        </is>
      </c>
      <c r="E7" s="3">
        <v>0.0096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192.3503</v>
      </c>
      <c r="C4" s="4">
        <v>212.4455</v>
      </c>
      <c r="D4" s="4">
        <v>226.7244</v>
      </c>
      <c r="E4" s="4">
        <v>249.5206</v>
      </c>
      <c r="F4" s="4">
        <v>265.6673</v>
      </c>
      <c r="G4" s="4">
        <v>309.5009</v>
      </c>
    </row>
    <row r="5">
      <c r="A5" t="inlineStr" s="1">
        <is>
          <t xml:space="preserve">7.25%</t>
        </is>
      </c>
      <c r="B5" s="4">
        <v>157.9853</v>
      </c>
      <c r="C5" s="4">
        <v>172.9135</v>
      </c>
      <c r="D5" s="4">
        <v>183.412</v>
      </c>
      <c r="E5" s="4">
        <v>199.9959</v>
      </c>
      <c r="F5" s="4">
        <v>211.6166</v>
      </c>
      <c r="G5" s="4">
        <v>242.6674</v>
      </c>
    </row>
    <row r="6">
      <c r="A6" t="inlineStr" s="1">
        <is>
          <t xml:space="preserve">8.00%</t>
        </is>
      </c>
      <c r="B6" s="4">
        <v>132.9388</v>
      </c>
      <c r="C6" s="4">
        <v>144.1748</v>
      </c>
      <c r="D6" s="4">
        <v>151.9759</v>
      </c>
      <c r="E6" s="4">
        <v>164.1332</v>
      </c>
      <c r="F6" s="4">
        <v>172.5332</v>
      </c>
      <c r="G6" s="4">
        <v>194.5047</v>
      </c>
    </row>
    <row r="7">
      <c r="A7" t="inlineStr" s="1">
        <is>
          <t xml:space="preserve">8.75%</t>
        </is>
      </c>
      <c r="B7" s="4">
        <v>113.8582</v>
      </c>
      <c r="C7" s="4">
        <v>122.3435</v>
      </c>
      <c r="D7" s="4">
        <v>128.138</v>
      </c>
      <c r="E7" s="4">
        <v>137.0077</v>
      </c>
      <c r="F7" s="4">
        <v>143.0195</v>
      </c>
      <c r="G7" s="4">
        <v>158.2725</v>
      </c>
    </row>
    <row r="8">
      <c r="A8" t="inlineStr" s="1">
        <is>
          <t xml:space="preserve">9.50%</t>
        </is>
      </c>
      <c r="B8" s="4">
        <v>98.8279</v>
      </c>
      <c r="C8" s="4">
        <v>105.1988</v>
      </c>
      <c r="D8" s="4">
        <v>109.4539</v>
      </c>
      <c r="E8" s="4">
        <v>115.8057</v>
      </c>
      <c r="F8" s="4">
        <v>119.9915</v>
      </c>
      <c r="G8" s="4">
        <v>130.1203</v>
      </c>
    </row>
    <row r="9"/>
    <row r="10">
      <c r="A10" t="inlineStr">
        <is>
          <t xml:space="preserve">Bold cells ≥ current price (88.9). The conclusion is dominated by WACC and growth.</t>
        </is>
      </c>
    </row>
  </sheetData>
</worksheet>
</file>