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Inwido (INWI.ST)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0.0655</v>
      </c>
    </row>
    <row r="6">
      <c r="A6" t="inlineStr">
        <is>
          <t xml:space="preserve">No-growth value / share</t>
        </is>
      </c>
      <c r="B6" s="2">
        <v>72.236</v>
      </c>
    </row>
    <row r="7">
      <c r="A7" t="inlineStr">
        <is>
          <t xml:space="preserve">ROIC</t>
        </is>
      </c>
      <c r="B7" s="3">
        <v>0.069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-1.1</v>
      </c>
    </row>
    <row r="10">
      <c r="A10" t="inlineStr">
        <is>
          <t xml:space="preserve">Economic Profit / EVA</t>
        </is>
      </c>
      <c r="B10" s="2">
        <v>-89.824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561.2</v>
      </c>
    </row>
    <row r="3">
      <c r="A3" t="inlineStr">
        <is>
          <t xml:space="preserve">ROIC</t>
        </is>
      </c>
      <c r="B3" s="6">
        <v>0.069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2592.0</v>
      </c>
    </row>
    <row r="8">
      <c r="A8" t="inlineStr">
        <is>
          <t xml:space="preserve">Shares (m)</t>
        </is>
      </c>
      <c r="B8" s="5">
        <v>57.9725</v>
      </c>
    </row>
    <row r="9">
      <c r="A9" t="inlineStr">
        <is>
          <t xml:space="preserve">Share price</t>
        </is>
      </c>
      <c r="B9" s="5">
        <v>144.8</v>
      </c>
    </row>
    <row r="10">
      <c r="A10" t="inlineStr">
        <is>
          <t xml:space="preserve">Stage-1 growth g (engine driver)</t>
        </is>
      </c>
      <c r="B10" s="6">
        <v>0.0655</v>
      </c>
    </row>
    <row r="11"/>
    <row r="12">
      <c r="A12" t="inlineStr">
        <is>
          <t xml:space="preserve">Invested Capital  = NOPAT / ROIC</t>
        </is>
      </c>
      <c r="B12" s="2">
        <f>B2/B3</f>
        <v>8137.8</v>
      </c>
    </row>
    <row r="13">
      <c r="A13" t="inlineStr">
        <is>
          <t xml:space="preserve">Market cap  = price × shares</t>
        </is>
      </c>
      <c r="B13" s="4">
        <f>B9*B8</f>
        <v>8394.418</v>
      </c>
    </row>
    <row r="14">
      <c r="A14" t="inlineStr">
        <is>
          <t xml:space="preserve">Enterprise value  = mcap + net debt</t>
        </is>
      </c>
      <c r="B14" s="4">
        <f>B13+B7</f>
        <v>10986.4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561.2</v>
      </c>
    </row>
    <row r="4">
      <c r="A4" t="inlineStr">
        <is>
          <t xml:space="preserve">Invested Capital</t>
        </is>
      </c>
      <c r="B4" s="2">
        <f>Inputs!B12</f>
        <v>8137.8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651.024</v>
      </c>
    </row>
    <row r="7">
      <c r="A7" t="inlineStr">
        <is>
          <t xml:space="preserve">Economic Profit (EVA)  = NOPAT − charge</t>
        </is>
      </c>
      <c r="B7" s="2">
        <f>Inputs!B2-Inputs!B12*Inputs!B4</f>
        <v>-89.82399999999996</v>
      </c>
    </row>
    <row r="8">
      <c r="A8" t="inlineStr">
        <is>
          <t xml:space="preserve">ROIC</t>
        </is>
      </c>
      <c r="B8" s="3">
        <f>Inputs!B3</f>
        <v>0.069</v>
      </c>
    </row>
    <row r="9">
      <c r="A9" t="inlineStr">
        <is>
          <t xml:space="preserve">ROIC − WACC spread</t>
        </is>
      </c>
      <c r="B9" s="3">
        <f>Inputs!B3-Inputs!B4</f>
        <v>-0.010999999999999996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597.9586000000002</v>
      </c>
      <c r="C4" s="3">
        <f>Inputs!$B$10/Inputs!$B$3</f>
        <v>0.9492753623188406</v>
      </c>
      <c r="D4" s="2">
        <f>B4*(1-C4)</f>
        <v>30.331233333333344</v>
      </c>
      <c r="E4" s="3">
        <f>1/(1+Inputs!$B$4)^A4</f>
        <v>0.9259259259259258</v>
      </c>
      <c r="F4" s="2">
        <f>D4*E4</f>
        <v>28.08447530864198</v>
      </c>
    </row>
    <row r="5">
      <c r="A5" s="4">
        <v>2.0</v>
      </c>
      <c r="B5" s="2">
        <f>B4*(1+Inputs!$B$10)</f>
        <v>637.1248883000003</v>
      </c>
      <c r="C5" s="3">
        <f>Inputs!$B$10/Inputs!$B$3</f>
        <v>0.9492753623188406</v>
      </c>
      <c r="D5" s="2">
        <f>B5*(1-C5)</f>
        <v>32.31792911666668</v>
      </c>
      <c r="E5" s="3">
        <f>1/(1+Inputs!$B$4)^A5</f>
        <v>0.8573388203017832</v>
      </c>
      <c r="F5" s="2">
        <f>D5*E5</f>
        <v>27.707415223479664</v>
      </c>
    </row>
    <row r="6">
      <c r="A6" s="4">
        <v>3.0</v>
      </c>
      <c r="B6" s="2">
        <f>B5*(1+Inputs!$B$10)</f>
        <v>678.8565684836503</v>
      </c>
      <c r="C6" s="3">
        <f>Inputs!$B$10/Inputs!$B$3</f>
        <v>0.9492753623188406</v>
      </c>
      <c r="D6" s="2">
        <f>B6*(1-C6)</f>
        <v>34.43475347380835</v>
      </c>
      <c r="E6" s="3">
        <f>1/(1+Inputs!$B$4)^A6</f>
        <v>0.7938322410201696</v>
      </c>
      <c r="F6" s="2">
        <f>D6*E6</f>
        <v>27.335417519090353</v>
      </c>
    </row>
    <row r="7">
      <c r="A7" s="4">
        <v>4.0</v>
      </c>
      <c r="B7" s="2">
        <f>B6*(1+Inputs!$B$10)</f>
        <v>723.3216737193295</v>
      </c>
      <c r="C7" s="3">
        <f>Inputs!$B$10/Inputs!$B$3</f>
        <v>0.9492753623188406</v>
      </c>
      <c r="D7" s="2">
        <f>B7*(1-C7)</f>
        <v>36.6902298263428</v>
      </c>
      <c r="E7" s="3">
        <f>1/(1+Inputs!$B$4)^A7</f>
        <v>0.7350298527964533</v>
      </c>
      <c r="F7" s="2">
        <f>D7*E7</f>
        <v>26.96841422832479</v>
      </c>
    </row>
    <row r="8">
      <c r="A8" s="4">
        <v>5.0</v>
      </c>
      <c r="B8" s="2">
        <f>B7*(1+Inputs!$B$10)</f>
        <v>770.6992433479456</v>
      </c>
      <c r="C8" s="3">
        <f>Inputs!$B$10/Inputs!$B$3</f>
        <v>0.9492753623188406</v>
      </c>
      <c r="D8" s="2">
        <f>B8*(1-C8)</f>
        <v>39.09343987996826</v>
      </c>
      <c r="E8" s="3">
        <f>1/(1+Inputs!$B$4)^A8</f>
        <v>0.6805831970337529</v>
      </c>
      <c r="F8" s="2">
        <f>D8*E8</f>
        <v>26.60633829655561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144.8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0.0655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180.0</v>
      </c>
      <c r="C4" s="3">
        <v>0.0655</v>
      </c>
      <c r="D4" s="3">
        <v>0.3</v>
      </c>
      <c r="E4" s="3">
        <v>0.2431</v>
      </c>
    </row>
    <row r="5">
      <c r="A5" t="inlineStr">
        <is>
          <t xml:space="preserve">Base</t>
        </is>
      </c>
      <c r="B5" s="2">
        <v>110.0</v>
      </c>
      <c r="C5" s="3">
        <v>0.0655</v>
      </c>
      <c r="D5" s="3">
        <v>0.4</v>
      </c>
      <c r="E5" s="3">
        <v>-0.2403</v>
      </c>
    </row>
    <row r="6">
      <c r="A6" t="inlineStr">
        <is>
          <t xml:space="preserve">Bear</t>
        </is>
      </c>
      <c r="B6" s="2">
        <v>85.0</v>
      </c>
      <c r="C6" s="3">
        <v>0.0655</v>
      </c>
      <c r="D6" s="3">
        <v>0.3</v>
      </c>
      <c r="E6" s="3">
        <v>-0.413</v>
      </c>
    </row>
    <row r="7">
      <c r="A7" t="inlineStr" s="1">
        <is>
          <t xml:space="preserve">E[r] (probability-weighted)</t>
        </is>
      </c>
      <c r="E7" s="3">
        <v>-0.1471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110.9736</v>
      </c>
      <c r="C4" s="4">
        <v>113.9097</v>
      </c>
      <c r="D4" s="4">
        <v>115.4185</v>
      </c>
      <c r="E4" s="4">
        <v>116.8828</v>
      </c>
      <c r="F4" s="4">
        <v>117.2454</v>
      </c>
      <c r="G4" s="4">
        <v>115.5495</v>
      </c>
    </row>
    <row r="5">
      <c r="A5" t="inlineStr" s="1">
        <is>
          <t xml:space="preserve">7.25%</t>
        </is>
      </c>
      <c r="B5" s="4">
        <v>88.5901</v>
      </c>
      <c r="C5" s="4">
        <v>88.3865</v>
      </c>
      <c r="D5" s="4">
        <v>87.6106</v>
      </c>
      <c r="E5" s="4">
        <v>85.3404</v>
      </c>
      <c r="F5" s="4">
        <v>82.9963</v>
      </c>
      <c r="G5" s="4">
        <v>73.7116</v>
      </c>
    </row>
    <row r="6">
      <c r="A6" t="inlineStr" s="1">
        <is>
          <t xml:space="preserve">8.00%</t>
        </is>
      </c>
      <c r="B6" s="4">
        <v>72.2368</v>
      </c>
      <c r="C6" s="4">
        <v>69.8408</v>
      </c>
      <c r="D6" s="4">
        <v>67.4751</v>
      </c>
      <c r="E6" s="4">
        <v>62.6159</v>
      </c>
      <c r="F6" s="4">
        <v>58.4019</v>
      </c>
      <c r="G6" s="4">
        <v>43.9003</v>
      </c>
    </row>
    <row r="7">
      <c r="A7" t="inlineStr" s="1">
        <is>
          <t xml:space="preserve">8.75%</t>
        </is>
      </c>
      <c r="B7" s="4">
        <v>59.7457</v>
      </c>
      <c r="C7" s="4">
        <v>55.7598</v>
      </c>
      <c r="D7" s="4">
        <v>52.2464</v>
      </c>
      <c r="E7" s="4">
        <v>45.5258</v>
      </c>
      <c r="F7" s="4">
        <v>39.9732</v>
      </c>
      <c r="G7" s="4">
        <v>21.7596</v>
      </c>
    </row>
    <row r="8">
      <c r="A8" t="inlineStr" s="1">
        <is>
          <t xml:space="preserve">9.50%</t>
        </is>
      </c>
      <c r="B8" s="4">
        <v>49.8781</v>
      </c>
      <c r="C8" s="4">
        <v>44.708</v>
      </c>
      <c r="D8" s="4">
        <v>40.344</v>
      </c>
      <c r="E8" s="4">
        <v>32.2513</v>
      </c>
      <c r="F8" s="4">
        <v>25.7171</v>
      </c>
      <c r="G8" s="4">
        <v>4.8015</v>
      </c>
    </row>
    <row r="9"/>
    <row r="10">
      <c r="A10" t="inlineStr">
        <is>
          <t xml:space="preserve">Bold cells ≥ current price (144.8). The conclusion is dominated by WACC and growth.</t>
        </is>
      </c>
    </row>
  </sheetData>
</worksheet>
</file>