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Ericsson B (ERIC-B.ST)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-0.0369</v>
      </c>
    </row>
    <row r="6">
      <c r="A6" t="inlineStr">
        <is>
          <t xml:space="preserve">No-growth value / share</t>
        </is>
      </c>
      <c r="B6" s="2">
        <v>144.7216</v>
      </c>
    </row>
    <row r="7">
      <c r="A7" t="inlineStr">
        <is>
          <t xml:space="preserve">ROIC</t>
        </is>
      </c>
      <c r="B7" s="3">
        <v>0.7289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64.89</v>
      </c>
    </row>
    <row r="10">
      <c r="A10" t="inlineStr">
        <is>
          <t xml:space="preserve">Economic Profit / EVA</t>
        </is>
      </c>
      <c r="B10" s="2">
        <v>22704.62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25503.9</v>
      </c>
    </row>
    <row r="3">
      <c r="A3" t="inlineStr">
        <is>
          <t xml:space="preserve">ROIC</t>
        </is>
      </c>
      <c r="B3" s="6">
        <v>0.7289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-68141.0</v>
      </c>
    </row>
    <row r="8">
      <c r="A8" t="inlineStr">
        <is>
          <t xml:space="preserve">Shares (m)</t>
        </is>
      </c>
      <c r="B8" s="5">
        <v>3333.0</v>
      </c>
    </row>
    <row r="9">
      <c r="A9" t="inlineStr">
        <is>
          <t xml:space="preserve">Share price</t>
        </is>
      </c>
      <c r="B9" s="5">
        <v>127.0</v>
      </c>
    </row>
    <row r="10">
      <c r="A10" t="inlineStr">
        <is>
          <t xml:space="preserve">Stage-1 growth g (engine driver)</t>
        </is>
      </c>
      <c r="B10" s="6">
        <v>-0.0369</v>
      </c>
    </row>
    <row r="11"/>
    <row r="12">
      <c r="A12" t="inlineStr">
        <is>
          <t xml:space="preserve">Invested Capital  = NOPAT / ROIC</t>
        </is>
      </c>
      <c r="B12" s="2">
        <f>B2/B3</f>
        <v>34991.0</v>
      </c>
    </row>
    <row r="13">
      <c r="A13" t="inlineStr">
        <is>
          <t xml:space="preserve">Market cap  = price × shares</t>
        </is>
      </c>
      <c r="B13" s="4">
        <f>B9*B8</f>
        <v>423291.0</v>
      </c>
    </row>
    <row r="14">
      <c r="A14" t="inlineStr">
        <is>
          <t xml:space="preserve">Enterprise value  = mcap + net debt</t>
        </is>
      </c>
      <c r="B14" s="4">
        <f>B13+B7</f>
        <v>355150.0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25503.9</v>
      </c>
    </row>
    <row r="4">
      <c r="A4" t="inlineStr">
        <is>
          <t xml:space="preserve">Invested Capital</t>
        </is>
      </c>
      <c r="B4" s="2">
        <f>Inputs!B12</f>
        <v>34991.0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2799.28</v>
      </c>
    </row>
    <row r="7">
      <c r="A7" t="inlineStr">
        <is>
          <t xml:space="preserve">Economic Profit (EVA)  = NOPAT − charge</t>
        </is>
      </c>
      <c r="B7" s="2">
        <f>Inputs!B2-Inputs!B12*Inputs!B4</f>
        <v>22704.620000000003</v>
      </c>
    </row>
    <row r="8">
      <c r="A8" t="inlineStr">
        <is>
          <t xml:space="preserve">ROIC</t>
        </is>
      </c>
      <c r="B8" s="3">
        <f>Inputs!B3</f>
        <v>0.7289</v>
      </c>
    </row>
    <row r="9">
      <c r="A9" t="inlineStr">
        <is>
          <t xml:space="preserve">ROIC − WACC spread</t>
        </is>
      </c>
      <c r="B9" s="3">
        <f>Inputs!B3-Inputs!B4</f>
        <v>0.6489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24562.806090000002</v>
      </c>
      <c r="C4" s="3">
        <f>Inputs!$B$10/Inputs!$B$3</f>
        <v>0.0</v>
      </c>
      <c r="D4" s="2">
        <f>B4*(1-C4)</f>
        <v>24562.806090000002</v>
      </c>
      <c r="E4" s="3">
        <f>1/(1+Inputs!$B$4)^A4</f>
        <v>0.9259259259259258</v>
      </c>
      <c r="F4" s="2">
        <f>D4*E4</f>
        <v>22743.33897222222</v>
      </c>
    </row>
    <row r="5">
      <c r="A5" s="4">
        <v>2.0</v>
      </c>
      <c r="B5" s="2">
        <f>B4*(1+Inputs!$B$10)</f>
        <v>23656.438545279</v>
      </c>
      <c r="C5" s="3">
        <f>Inputs!$B$10/Inputs!$B$3</f>
        <v>0.0</v>
      </c>
      <c r="D5" s="2">
        <f>B5*(1-C5)</f>
        <v>23656.438545279</v>
      </c>
      <c r="E5" s="3">
        <f>1/(1+Inputs!$B$4)^A5</f>
        <v>0.8573388203017832</v>
      </c>
      <c r="F5" s="2">
        <f>D5*E5</f>
        <v>20281.583114951132</v>
      </c>
    </row>
    <row r="6">
      <c r="A6" s="4">
        <v>3.0</v>
      </c>
      <c r="B6" s="2">
        <f>B5*(1+Inputs!$B$10)</f>
        <v>22783.515962958205</v>
      </c>
      <c r="C6" s="3">
        <f>Inputs!$B$10/Inputs!$B$3</f>
        <v>0.0</v>
      </c>
      <c r="D6" s="2">
        <f>B6*(1-C6)</f>
        <v>22783.515962958205</v>
      </c>
      <c r="E6" s="3">
        <f>1/(1+Inputs!$B$4)^A6</f>
        <v>0.7938322410201696</v>
      </c>
      <c r="F6" s="2">
        <f>D6*E6</f>
        <v>18086.28953519392</v>
      </c>
    </row>
    <row r="7">
      <c r="A7" s="4">
        <v>4.0</v>
      </c>
      <c r="B7" s="2">
        <f>B6*(1+Inputs!$B$10)</f>
        <v>21942.804223925046</v>
      </c>
      <c r="C7" s="3">
        <f>Inputs!$B$10/Inputs!$B$3</f>
        <v>0.0</v>
      </c>
      <c r="D7" s="2">
        <f>B7*(1-C7)</f>
        <v>21942.804223925046</v>
      </c>
      <c r="E7" s="3">
        <f>1/(1+Inputs!$B$4)^A7</f>
        <v>0.7350298527964533</v>
      </c>
      <c r="F7" s="2">
        <f>D7*E7</f>
        <v>16128.61615865302</v>
      </c>
    </row>
    <row r="8">
      <c r="A8" s="4">
        <v>5.0</v>
      </c>
      <c r="B8" s="2">
        <f>B7*(1+Inputs!$B$10)</f>
        <v>21133.11474806221</v>
      </c>
      <c r="C8" s="3">
        <f>Inputs!$B$10/Inputs!$B$3</f>
        <v>0.0</v>
      </c>
      <c r="D8" s="2">
        <f>B8*(1-C8)</f>
        <v>21133.11474806221</v>
      </c>
      <c r="E8" s="3">
        <f>1/(1+Inputs!$B$4)^A8</f>
        <v>0.6805831970337529</v>
      </c>
      <c r="F8" s="2">
        <f>D8*E8</f>
        <v>14382.842798517333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127.0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-0.0369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170.0</v>
      </c>
      <c r="C4" s="3">
        <v>0.0453</v>
      </c>
      <c r="D4" s="3">
        <v>0.35</v>
      </c>
      <c r="E4" s="3">
        <v>0.3386</v>
      </c>
    </row>
    <row r="5">
      <c r="A5" t="inlineStr">
        <is>
          <t xml:space="preserve">Base</t>
        </is>
      </c>
      <c r="B5" s="2">
        <v>135.0</v>
      </c>
      <c r="C5" s="3">
        <v>-0.0196</v>
      </c>
      <c r="D5" s="3">
        <v>0.4</v>
      </c>
      <c r="E5" s="3">
        <v>0.063</v>
      </c>
    </row>
    <row r="6">
      <c r="A6" t="inlineStr">
        <is>
          <t xml:space="preserve">Bear</t>
        </is>
      </c>
      <c r="B6" s="2">
        <v>100.0</v>
      </c>
      <c r="C6" s="3">
        <v>-0.1052</v>
      </c>
      <c r="D6" s="3">
        <v>0.25</v>
      </c>
      <c r="E6" s="3">
        <v>-0.2126</v>
      </c>
    </row>
    <row r="7">
      <c r="A7" t="inlineStr" s="1">
        <is>
          <t xml:space="preserve">E[r] (probability-weighted)</t>
        </is>
      </c>
      <c r="E7" s="3">
        <v>0.0906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190.4504</v>
      </c>
      <c r="C4" s="4">
        <v>213.887</v>
      </c>
      <c r="D4" s="4">
        <v>230.9929</v>
      </c>
      <c r="E4" s="4">
        <v>259.0428</v>
      </c>
      <c r="F4" s="4">
        <v>279.4396</v>
      </c>
      <c r="G4" s="4">
        <v>336.9119</v>
      </c>
    </row>
    <row r="5">
      <c r="A5" t="inlineStr" s="1">
        <is>
          <t xml:space="preserve">7.25%</t>
        </is>
      </c>
      <c r="B5" s="4">
        <v>163.9819</v>
      </c>
      <c r="C5" s="4">
        <v>183.2618</v>
      </c>
      <c r="D5" s="4">
        <v>197.3168</v>
      </c>
      <c r="E5" s="4">
        <v>220.3374</v>
      </c>
      <c r="F5" s="4">
        <v>237.059</v>
      </c>
      <c r="G5" s="4">
        <v>284.1081</v>
      </c>
    </row>
    <row r="6">
      <c r="A6" t="inlineStr" s="1">
        <is>
          <t xml:space="preserve">8.00%</t>
        </is>
      </c>
      <c r="B6" s="4">
        <v>144.7216</v>
      </c>
      <c r="C6" s="4">
        <v>160.9913</v>
      </c>
      <c r="D6" s="4">
        <v>172.8375</v>
      </c>
      <c r="E6" s="4">
        <v>192.218</v>
      </c>
      <c r="F6" s="4">
        <v>206.2804</v>
      </c>
      <c r="G6" s="4">
        <v>245.7901</v>
      </c>
    </row>
    <row r="7">
      <c r="A7" t="inlineStr" s="1">
        <is>
          <t xml:space="preserve">8.75%</t>
        </is>
      </c>
      <c r="B7" s="4">
        <v>130.0749</v>
      </c>
      <c r="C7" s="4">
        <v>144.0676</v>
      </c>
      <c r="D7" s="4">
        <v>154.2436</v>
      </c>
      <c r="E7" s="4">
        <v>170.8725</v>
      </c>
      <c r="F7" s="4">
        <v>182.9253</v>
      </c>
      <c r="G7" s="4">
        <v>216.7398</v>
      </c>
    </row>
    <row r="8">
      <c r="A8" t="inlineStr" s="1">
        <is>
          <t xml:space="preserve">9.50%</t>
        </is>
      </c>
      <c r="B8" s="4">
        <v>118.5592</v>
      </c>
      <c r="C8" s="4">
        <v>130.7721</v>
      </c>
      <c r="D8" s="4">
        <v>139.6431</v>
      </c>
      <c r="E8" s="4">
        <v>154.1227</v>
      </c>
      <c r="F8" s="4">
        <v>164.6063</v>
      </c>
      <c r="G8" s="4">
        <v>193.9757</v>
      </c>
    </row>
    <row r="9"/>
    <row r="10">
      <c r="A10" t="inlineStr">
        <is>
          <t xml:space="preserve">Bold cells ≥ current price (127.0). The conclusion is dominated by WACC and growth.</t>
        </is>
      </c>
    </row>
  </sheetData>
</worksheet>
</file>