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BW Energy Limited (BWE.OL)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9.3654</v>
      </c>
    </row>
    <row r="7">
      <c r="A7" t="inlineStr">
        <is>
          <t xml:space="preserve">ROIC</t>
        </is>
      </c>
      <c r="B7" s="3">
        <v>0.0536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-2.64</v>
      </c>
    </row>
    <row r="10">
      <c r="A10" t="inlineStr">
        <is>
          <t xml:space="preserve">Economic Profit / EVA</t>
        </is>
      </c>
      <c r="B10" s="2">
        <v>-471.144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954.6</v>
      </c>
    </row>
    <row r="3">
      <c r="A3" t="inlineStr">
        <is>
          <t xml:space="preserve">ROIC</t>
        </is>
      </c>
      <c r="B3" s="6">
        <v>0.0536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7855.0</v>
      </c>
    </row>
    <row r="8">
      <c r="A8" t="inlineStr">
        <is>
          <t xml:space="preserve">Shares (m)</t>
        </is>
      </c>
      <c r="B8" s="5">
        <v>258.066</v>
      </c>
    </row>
    <row r="9">
      <c r="A9" t="inlineStr">
        <is>
          <t xml:space="preserve">Share price</t>
        </is>
      </c>
      <c r="B9" s="5">
        <v>59.2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17821.8</v>
      </c>
    </row>
    <row r="13">
      <c r="A13" t="inlineStr">
        <is>
          <t xml:space="preserve">Market cap  = price × shares</t>
        </is>
      </c>
      <c r="B13" s="4">
        <f>B9*B8</f>
        <v>15277.5072</v>
      </c>
    </row>
    <row r="14">
      <c r="A14" t="inlineStr">
        <is>
          <t xml:space="preserve">Enterprise value  = mcap + net debt</t>
        </is>
      </c>
      <c r="B14" s="4">
        <f>B13+B7</f>
        <v>23132.5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954.6</v>
      </c>
    </row>
    <row r="4">
      <c r="A4" t="inlineStr">
        <is>
          <t xml:space="preserve">Invested Capital</t>
        </is>
      </c>
      <c r="B4" s="2">
        <f>Inputs!B12</f>
        <v>17821.8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1425.744</v>
      </c>
    </row>
    <row r="7">
      <c r="A7" t="inlineStr">
        <is>
          <t xml:space="preserve">Economic Profit (EVA)  = NOPAT − charge</t>
        </is>
      </c>
      <c r="B7" s="2">
        <f>Inputs!B2-Inputs!B12*Inputs!B4</f>
        <v>-471.1439999999999</v>
      </c>
    </row>
    <row r="8">
      <c r="A8" t="inlineStr">
        <is>
          <t xml:space="preserve">ROIC</t>
        </is>
      </c>
      <c r="B8" s="3">
        <f>Inputs!B3</f>
        <v>0.0536</v>
      </c>
    </row>
    <row r="9">
      <c r="A9" t="inlineStr">
        <is>
          <t xml:space="preserve">ROIC − WACC spread</t>
        </is>
      </c>
      <c r="B9" s="3">
        <f>Inputs!B3-Inputs!B4</f>
        <v>-0.0264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477.3</v>
      </c>
      <c r="C4" s="3">
        <f>Inputs!$B$10/Inputs!$B$3</f>
        <v>0.0</v>
      </c>
      <c r="D4" s="2">
        <f>B4*(1-C4)</f>
        <v>477.3</v>
      </c>
      <c r="E4" s="3">
        <f>1/(1+Inputs!$B$4)^A4</f>
        <v>0.9259259259259258</v>
      </c>
      <c r="F4" s="2">
        <f>D4*E4</f>
        <v>441.9444444444444</v>
      </c>
    </row>
    <row r="5">
      <c r="A5" s="4">
        <v>2.0</v>
      </c>
      <c r="B5" s="2">
        <f>B4*(1+Inputs!$B$10)</f>
        <v>238.65</v>
      </c>
      <c r="C5" s="3">
        <f>Inputs!$B$10/Inputs!$B$3</f>
        <v>0.0</v>
      </c>
      <c r="D5" s="2">
        <f>B5*(1-C5)</f>
        <v>238.65</v>
      </c>
      <c r="E5" s="3">
        <f>1/(1+Inputs!$B$4)^A5</f>
        <v>0.8573388203017832</v>
      </c>
      <c r="F5" s="2">
        <f>D5*E5</f>
        <v>204.60390946502056</v>
      </c>
    </row>
    <row r="6">
      <c r="A6" s="4">
        <v>3.0</v>
      </c>
      <c r="B6" s="2">
        <f>B5*(1+Inputs!$B$10)</f>
        <v>119.325</v>
      </c>
      <c r="C6" s="3">
        <f>Inputs!$B$10/Inputs!$B$3</f>
        <v>0.0</v>
      </c>
      <c r="D6" s="2">
        <f>B6*(1-C6)</f>
        <v>119.325</v>
      </c>
      <c r="E6" s="3">
        <f>1/(1+Inputs!$B$4)^A6</f>
        <v>0.7938322410201696</v>
      </c>
      <c r="F6" s="2">
        <f>D6*E6</f>
        <v>94.72403215973173</v>
      </c>
    </row>
    <row r="7">
      <c r="A7" s="4">
        <v>4.0</v>
      </c>
      <c r="B7" s="2">
        <f>B6*(1+Inputs!$B$10)</f>
        <v>59.6625</v>
      </c>
      <c r="C7" s="3">
        <f>Inputs!$B$10/Inputs!$B$3</f>
        <v>0.0</v>
      </c>
      <c r="D7" s="2">
        <f>B7*(1-C7)</f>
        <v>59.6625</v>
      </c>
      <c r="E7" s="3">
        <f>1/(1+Inputs!$B$4)^A7</f>
        <v>0.7350298527964533</v>
      </c>
      <c r="F7" s="2">
        <f>D7*E7</f>
        <v>43.8537185924684</v>
      </c>
    </row>
    <row r="8">
      <c r="A8" s="4">
        <v>5.0</v>
      </c>
      <c r="B8" s="2">
        <f>B7*(1+Inputs!$B$10)</f>
        <v>29.83125</v>
      </c>
      <c r="C8" s="3">
        <f>Inputs!$B$10/Inputs!$B$3</f>
        <v>0.0</v>
      </c>
      <c r="D8" s="2">
        <f>B8*(1-C8)</f>
        <v>29.83125</v>
      </c>
      <c r="E8" s="3">
        <f>1/(1+Inputs!$B$4)^A8</f>
        <v>0.6805831970337529</v>
      </c>
      <c r="F8" s="2">
        <f>D8*E8</f>
        <v>20.302647496513142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59.2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80.0</v>
      </c>
      <c r="C4" s="3">
        <v>-0.5</v>
      </c>
      <c r="D4" s="3">
        <v>0.25</v>
      </c>
      <c r="E4" s="3">
        <v>0.3514</v>
      </c>
    </row>
    <row r="5">
      <c r="A5" t="inlineStr">
        <is>
          <t xml:space="preserve">Base</t>
        </is>
      </c>
      <c r="B5" s="2">
        <v>50.0</v>
      </c>
      <c r="C5" s="3">
        <v>-0.5</v>
      </c>
      <c r="D5" s="3">
        <v>0.4</v>
      </c>
      <c r="E5" s="3">
        <v>-0.1554</v>
      </c>
    </row>
    <row r="6">
      <c r="A6" t="inlineStr">
        <is>
          <t xml:space="preserve">Bear</t>
        </is>
      </c>
      <c r="B6" s="2">
        <v>35.0</v>
      </c>
      <c r="C6" s="3">
        <v>-0.5</v>
      </c>
      <c r="D6" s="3">
        <v>0.35</v>
      </c>
      <c r="E6" s="3">
        <v>-0.4088</v>
      </c>
    </row>
    <row r="7">
      <c r="A7" t="inlineStr" s="1">
        <is>
          <t xml:space="preserve">E[r] (probability-weighted)</t>
        </is>
      </c>
      <c r="E7" s="3">
        <v>-0.1174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21.8495</v>
      </c>
      <c r="C4" s="4">
        <v>19.732</v>
      </c>
      <c r="D4" s="4">
        <v>17.8672</v>
      </c>
      <c r="E4" s="4">
        <v>14.3011</v>
      </c>
      <c r="F4" s="4">
        <v>11.3544</v>
      </c>
      <c r="G4" s="4">
        <v>1.6837</v>
      </c>
    </row>
    <row r="5">
      <c r="A5" t="inlineStr" s="1">
        <is>
          <t xml:space="preserve">7.25%</t>
        </is>
      </c>
      <c r="B5" s="4">
        <v>14.6427</v>
      </c>
      <c r="C5" s="4">
        <v>11.5824</v>
      </c>
      <c r="D5" s="4">
        <v>9.0356</v>
      </c>
      <c r="E5" s="4">
        <v>4.3611</v>
      </c>
      <c r="F5" s="4">
        <v>0.6158</v>
      </c>
      <c r="G5" s="4">
        <v>-11.2759</v>
      </c>
    </row>
    <row r="6">
      <c r="A6" t="inlineStr" s="1">
        <is>
          <t xml:space="preserve">8.00%</t>
        </is>
      </c>
      <c r="B6" s="4">
        <v>9.3655</v>
      </c>
      <c r="C6" s="4">
        <v>5.6634</v>
      </c>
      <c r="D6" s="4">
        <v>2.6552</v>
      </c>
      <c r="E6" s="4">
        <v>-2.7641</v>
      </c>
      <c r="F6" s="4">
        <v>-7.0427</v>
      </c>
      <c r="G6" s="4">
        <v>-20.4039</v>
      </c>
    </row>
    <row r="7">
      <c r="A7" t="inlineStr" s="1">
        <is>
          <t xml:space="preserve">8.75%</t>
        </is>
      </c>
      <c r="B7" s="4">
        <v>5.3248</v>
      </c>
      <c r="C7" s="4">
        <v>1.1717</v>
      </c>
      <c r="D7" s="4">
        <v>-2.1581</v>
      </c>
      <c r="E7" s="4">
        <v>-8.0922</v>
      </c>
      <c r="F7" s="4">
        <v>-12.7364</v>
      </c>
      <c r="G7" s="4">
        <v>-27.0924</v>
      </c>
    </row>
    <row r="8">
      <c r="A8" t="inlineStr" s="1">
        <is>
          <t xml:space="preserve">9.50%</t>
        </is>
      </c>
      <c r="B8" s="4">
        <v>2.1243</v>
      </c>
      <c r="C8" s="4">
        <v>-2.3519</v>
      </c>
      <c r="D8" s="4">
        <v>-5.9096</v>
      </c>
      <c r="E8" s="4">
        <v>-12.2047</v>
      </c>
      <c r="F8" s="4">
        <v>-17.1022</v>
      </c>
      <c r="G8" s="4">
        <v>-32.1364</v>
      </c>
    </row>
    <row r="9"/>
    <row r="10">
      <c r="A10" t="inlineStr">
        <is>
          <t xml:space="preserve">Bold cells ≥ current price (59.2). The conclusion is dominated by WACC and growth.</t>
        </is>
      </c>
    </row>
  </sheetData>
</worksheet>
</file>