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Ålandsbanken A (ALBAV.HE)</t>
        </is>
      </c>
    </row>
    <row r="2">
      <c r="A2" t="inlineStr">
        <is>
          <t xml:space="preserve">equity frame (residual income / ROE − Ke)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0.1473</v>
      </c>
    </row>
    <row r="6">
      <c r="A6" t="inlineStr">
        <is>
          <t xml:space="preserve">Book value / share</t>
        </is>
      </c>
      <c r="B6" s="2">
        <v>24.89</v>
      </c>
    </row>
    <row r="7">
      <c r="A7" t="inlineStr">
        <is>
          <t xml:space="preserve">Sustainable ROE (observed)</t>
        </is>
      </c>
      <c r="B7" s="3">
        <v>0.1415</v>
      </c>
    </row>
    <row r="8">
      <c r="A8" t="inlineStr">
        <is>
          <t xml:space="preserve">Cost of equity Ke</t>
        </is>
      </c>
      <c r="B8" s="3">
        <v>0.095</v>
      </c>
    </row>
    <row r="9">
      <c r="A9" t="inlineStr">
        <is>
          <t xml:space="preserve">ROE − Ke spread (pp)</t>
        </is>
      </c>
      <c r="B9" s="2">
        <v>4.65</v>
      </c>
    </row>
    <row r="10">
      <c r="A10" t="inlineStr">
        <is>
          <t xml:space="preserve">Current P/B</t>
        </is>
      </c>
      <c r="B10" s="2">
        <v>1.8041</v>
      </c>
    </row>
    <row r="11">
      <c r="A11" t="inlineStr">
        <is>
          <t xml:space="preserve">Justified P/B</t>
        </is>
      </c>
      <c r="B11" s="2">
        <v>1.715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386.0</v>
      </c>
    </row>
    <row r="3">
      <c r="A3" t="inlineStr">
        <is>
          <t xml:space="preserve">Sustainable ROE</t>
        </is>
      </c>
      <c r="B3" s="6">
        <v>0.1415</v>
      </c>
    </row>
    <row r="4">
      <c r="A4" t="inlineStr">
        <is>
          <t xml:space="preserve">Cost of equity Ke</t>
        </is>
      </c>
      <c r="B4" s="6">
        <v>0.095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15.51</v>
      </c>
    </row>
    <row r="9">
      <c r="A9" t="inlineStr">
        <is>
          <t xml:space="preserve">Share price</t>
        </is>
      </c>
      <c r="B9" s="5">
        <v>44.9</v>
      </c>
    </row>
    <row r="10"/>
    <row r="11">
      <c r="A11" t="inlineStr">
        <is>
          <t xml:space="preserve">Book value / share  = equity / shares</t>
        </is>
      </c>
      <c r="B11" s="2">
        <f>B2/B8</f>
        <v>24.89</v>
      </c>
    </row>
    <row r="12">
      <c r="A12" t="inlineStr">
        <is>
          <t xml:space="preserve">Market cap  = price × shares</t>
        </is>
      </c>
      <c r="B12" s="4">
        <f>B9*B8</f>
        <v>696.399</v>
      </c>
    </row>
    <row r="13">
      <c r="A13" t="inlineStr">
        <is>
          <t xml:space="preserve">Current P/B  = mcap / book</t>
        </is>
      </c>
      <c r="B13" s="2">
        <f>B12/B2</f>
        <v>1.804142487046632</v>
      </c>
    </row>
    <row r="14">
      <c r="A14" t="inlineStr">
        <is>
          <t xml:space="preserve">Justified P/B  = (ROE−g)/(Ke−g)</t>
        </is>
      </c>
      <c r="B14" s="2">
        <f>(B3-B6)/(B4-B6)</f>
        <v>1.715384615384615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386.0</v>
      </c>
      <c r="C4" s="3">
        <f>Inputs!$B$3-Inputs!$B$4</f>
        <v>0.046499999999999986</v>
      </c>
      <c r="D4" s="2">
        <f>B4*C4</f>
        <v>17.948999999999995</v>
      </c>
      <c r="E4" s="3">
        <f>1/(1+Inputs!$B$4)^A4</f>
        <v>0.9132420091324202</v>
      </c>
      <c r="F4" s="2">
        <f>D4*E4</f>
        <v>16.391780821917806</v>
      </c>
    </row>
    <row r="5">
      <c r="A5" s="4">
        <v>2.0</v>
      </c>
      <c r="B5" s="2">
        <f>B4*(1+Inputs!$B$6)</f>
        <v>397.58</v>
      </c>
      <c r="C5" s="3">
        <f>Inputs!$B$3-Inputs!$B$4</f>
        <v>0.046499999999999986</v>
      </c>
      <c r="D5" s="2">
        <f>B5*C5</f>
        <v>18.487469999999995</v>
      </c>
      <c r="E5" s="3">
        <f>1/(1+Inputs!$B$4)^A5</f>
        <v>0.8340109672442193</v>
      </c>
      <c r="F5" s="2">
        <f>D5*E5</f>
        <v>15.418752736598483</v>
      </c>
    </row>
    <row r="6">
      <c r="A6" s="4">
        <v>3.0</v>
      </c>
      <c r="B6" s="2">
        <f>B5*(1+Inputs!$B$6)</f>
        <v>409.5074</v>
      </c>
      <c r="C6" s="3">
        <f>Inputs!$B$3-Inputs!$B$4</f>
        <v>0.046499999999999986</v>
      </c>
      <c r="D6" s="2">
        <f>B6*C6</f>
        <v>19.042094099999996</v>
      </c>
      <c r="E6" s="3">
        <f>1/(1+Inputs!$B$4)^A6</f>
        <v>0.7616538513645839</v>
      </c>
      <c r="F6" s="2">
        <f>D6*E6</f>
        <v>14.503484309311816</v>
      </c>
    </row>
    <row r="7">
      <c r="A7" s="4">
        <v>4.0</v>
      </c>
      <c r="B7" s="2">
        <f>B6*(1+Inputs!$B$6)</f>
        <v>421.79262200000005</v>
      </c>
      <c r="C7" s="3">
        <f>Inputs!$B$3-Inputs!$B$4</f>
        <v>0.046499999999999986</v>
      </c>
      <c r="D7" s="2">
        <f>B7*C7</f>
        <v>19.613356922999998</v>
      </c>
      <c r="E7" s="3">
        <f>1/(1+Inputs!$B$4)^A7</f>
        <v>0.6955742934836383</v>
      </c>
      <c r="F7" s="2">
        <f>D7*E7</f>
        <v>13.642546884558149</v>
      </c>
    </row>
    <row r="8">
      <c r="A8" s="4">
        <v>5.0</v>
      </c>
      <c r="B8" s="2">
        <f>B7*(1+Inputs!$B$6)</f>
        <v>434.44640066000005</v>
      </c>
      <c r="C8" s="3">
        <f>Inputs!$B$3-Inputs!$B$4</f>
        <v>0.046499999999999986</v>
      </c>
      <c r="D8" s="2">
        <f>B8*C8</f>
        <v>20.201757630689997</v>
      </c>
      <c r="E8" s="3">
        <f>1/(1+Inputs!$B$4)^A8</f>
        <v>0.6352276652818615</v>
      </c>
      <c r="F8" s="2">
        <f>D8*E8</f>
        <v>12.832715334333237</v>
      </c>
    </row>
    <row r="9">
      <c r="A9" s="4">
        <v>6.0</v>
      </c>
      <c r="B9" s="2">
        <f>B8*(1+Inputs!$B$6)</f>
        <v>447.4797926798001</v>
      </c>
      <c r="C9" s="3">
        <f>Inputs!$B$3-Inputs!$B$4</f>
        <v>0.046499999999999986</v>
      </c>
      <c r="D9" s="2">
        <f>B9*C9</f>
        <v>20.8078103596107</v>
      </c>
      <c r="E9" s="3">
        <f>1/(1+Inputs!$B$4)^A9</f>
        <v>0.5801165892985036</v>
      </c>
      <c r="F9" s="2">
        <f>D9*E9</f>
        <v>12.07095597658743</v>
      </c>
    </row>
    <row r="10">
      <c r="A10" s="4">
        <v>7.0</v>
      </c>
      <c r="B10" s="2">
        <f>B9*(1+Inputs!$B$6)</f>
        <v>460.9041864601941</v>
      </c>
      <c r="C10" s="3">
        <f>Inputs!$B$3-Inputs!$B$4</f>
        <v>0.046499999999999986</v>
      </c>
      <c r="D10" s="2">
        <f>B10*C10</f>
        <v>21.43204467039902</v>
      </c>
      <c r="E10" s="3">
        <f>1/(1+Inputs!$B$4)^A10</f>
        <v>0.5297868395420124</v>
      </c>
      <c r="F10" s="2">
        <f>D10*E10</f>
        <v>11.354415210853928</v>
      </c>
    </row>
    <row r="11">
      <c r="A11" s="4">
        <v>8.0</v>
      </c>
      <c r="B11" s="2">
        <f>B10*(1+Inputs!$B$6)</f>
        <v>474.73131205399994</v>
      </c>
      <c r="C11" s="3">
        <f>Inputs!$B$3-Inputs!$B$4</f>
        <v>0.046499999999999986</v>
      </c>
      <c r="D11" s="2">
        <f>B11*C11</f>
        <v>22.07500601051099</v>
      </c>
      <c r="E11" s="3">
        <f>1/(1+Inputs!$B$4)^A11</f>
        <v>0.4838235977552625</v>
      </c>
      <c r="F11" s="2">
        <f>D11*E11</f>
        <v>10.680408828474471</v>
      </c>
    </row>
    <row r="12">
      <c r="A12" s="4">
        <v>9.0</v>
      </c>
      <c r="B12" s="2">
        <f>B11*(1+Inputs!$B$6)</f>
        <v>488.9732514156199</v>
      </c>
      <c r="C12" s="3">
        <f>Inputs!$B$3-Inputs!$B$4</f>
        <v>0.046499999999999986</v>
      </c>
      <c r="D12" s="2">
        <f>B12*C12</f>
        <v>22.73725619082632</v>
      </c>
      <c r="E12" s="3">
        <f>1/(1+Inputs!$B$4)^A12</f>
        <v>0.4418480344796918</v>
      </c>
      <c r="F12" s="2">
        <f>D12*E12</f>
        <v>10.046411957377813</v>
      </c>
    </row>
    <row r="13">
      <c r="A13" s="4">
        <v>10.0</v>
      </c>
      <c r="B13" s="2">
        <f>B12*(1+Inputs!$B$6)</f>
        <v>503.64244895808855</v>
      </c>
      <c r="C13" s="3">
        <f>Inputs!$B$3-Inputs!$B$4</f>
        <v>0.046499999999999986</v>
      </c>
      <c r="D13" s="2">
        <f>B13*C13</f>
        <v>23.41937387655111</v>
      </c>
      <c r="E13" s="3">
        <f>1/(1+Inputs!$B$4)^A13</f>
        <v>0.40351418673944456</v>
      </c>
      <c r="F13" s="2">
        <f>D13*E13</f>
        <v>9.450049603743514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386.0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44.9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0.1473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54.0</v>
      </c>
      <c r="C4" s="3">
        <v>0.171</v>
      </c>
      <c r="D4" s="3">
        <v>0.3</v>
      </c>
      <c r="E4" s="3">
        <v>0.2027</v>
      </c>
    </row>
    <row r="5">
      <c r="A5" t="inlineStr">
        <is>
          <t xml:space="preserve">Base</t>
        </is>
      </c>
      <c r="B5" s="2">
        <v>45.0</v>
      </c>
      <c r="C5" s="3">
        <v>0.1475</v>
      </c>
      <c r="D5" s="3">
        <v>0.45</v>
      </c>
      <c r="E5" s="3">
        <v>0.0022</v>
      </c>
    </row>
    <row r="6">
      <c r="A6" t="inlineStr">
        <is>
          <t xml:space="preserve">Bear</t>
        </is>
      </c>
      <c r="B6" s="2">
        <v>36.0</v>
      </c>
      <c r="C6" s="3">
        <v>0.124</v>
      </c>
      <c r="D6" s="3">
        <v>0.25</v>
      </c>
      <c r="E6" s="3">
        <v>-0.1982</v>
      </c>
    </row>
    <row r="7">
      <c r="A7" t="inlineStr" s="1">
        <is>
          <t xml:space="preserve">E[r] (probability-weighted)</t>
        </is>
      </c>
      <c r="E7" s="3">
        <v>0.0122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8.00%</t>
        </is>
      </c>
      <c r="B4" s="4">
        <v>34.846</v>
      </c>
      <c r="C4" s="4">
        <v>54.758</v>
      </c>
      <c r="D4" s="4">
        <v>74.67</v>
      </c>
      <c r="E4" s="4">
        <v>94.582</v>
      </c>
      <c r="F4" s="4">
        <v>114.494</v>
      </c>
      <c r="G4" s="4">
        <v>134.406</v>
      </c>
      <c r="H4" s="4">
        <v>154.318</v>
      </c>
    </row>
    <row r="5">
      <c r="A5" t="inlineStr" s="1">
        <is>
          <t xml:space="preserve">8.75%</t>
        </is>
      </c>
      <c r="B5" s="4">
        <v>30.3009</v>
      </c>
      <c r="C5" s="4">
        <v>47.6157</v>
      </c>
      <c r="D5" s="4">
        <v>64.9304</v>
      </c>
      <c r="E5" s="4">
        <v>82.2452</v>
      </c>
      <c r="F5" s="4">
        <v>99.56</v>
      </c>
      <c r="G5" s="4">
        <v>116.8748</v>
      </c>
      <c r="H5" s="4">
        <v>134.1896</v>
      </c>
    </row>
    <row r="6">
      <c r="A6" t="inlineStr" s="1">
        <is>
          <t xml:space="preserve">9.50%</t>
        </is>
      </c>
      <c r="B6" s="4">
        <v>26.8046</v>
      </c>
      <c r="C6" s="4">
        <v>42.1215</v>
      </c>
      <c r="D6" s="4">
        <v>57.4385</v>
      </c>
      <c r="E6" s="4">
        <v>72.7554</v>
      </c>
      <c r="F6" s="4">
        <v>88.0723</v>
      </c>
      <c r="G6" s="4">
        <v>103.3892</v>
      </c>
      <c r="H6" s="4">
        <v>118.7062</v>
      </c>
    </row>
    <row r="7">
      <c r="A7" t="inlineStr" s="1">
        <is>
          <t xml:space="preserve">10.25%</t>
        </is>
      </c>
      <c r="B7" s="4">
        <v>24.0317</v>
      </c>
      <c r="C7" s="4">
        <v>37.7641</v>
      </c>
      <c r="D7" s="4">
        <v>51.4966</v>
      </c>
      <c r="E7" s="4">
        <v>65.229</v>
      </c>
      <c r="F7" s="4">
        <v>78.9614</v>
      </c>
      <c r="G7" s="4">
        <v>92.6938</v>
      </c>
      <c r="H7" s="4">
        <v>106.4262</v>
      </c>
    </row>
    <row r="8">
      <c r="A8" t="inlineStr" s="1">
        <is>
          <t xml:space="preserve">11.00%</t>
        </is>
      </c>
      <c r="B8" s="4">
        <v>21.7788</v>
      </c>
      <c r="C8" s="4">
        <v>34.2238</v>
      </c>
      <c r="D8" s="4">
        <v>46.6687</v>
      </c>
      <c r="E8" s="4">
        <v>59.1137</v>
      </c>
      <c r="F8" s="4">
        <v>71.5588</v>
      </c>
      <c r="G8" s="4">
        <v>84.0038</v>
      </c>
      <c r="H8" s="4">
        <v>96.4488</v>
      </c>
    </row>
    <row r="9"/>
    <row r="10">
      <c r="A10" t="inlineStr">
        <is>
          <t xml:space="preserve">Bold cells ≥ current price (44.9). Dominated by cost of equity and sustainable ROE.</t>
        </is>
      </c>
    </row>
  </sheetData>
</worksheet>
</file>