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Verkkokauppa.com (VERK.HE)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4005.2433</v>
      </c>
    </row>
    <row r="7">
      <c r="A7" t="inlineStr">
        <is>
          <t xml:space="preserve">ROIC</t>
        </is>
      </c>
      <c r="B7" s="3">
        <v>0.194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11.4</v>
      </c>
    </row>
    <row r="10">
      <c r="A10" t="inlineStr">
        <is>
          <t xml:space="preserve">Economic Profit / EVA</t>
        </is>
      </c>
      <c r="B10" s="2">
        <v>7052.52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12001</v>
      </c>
    </row>
    <row r="3">
      <c r="A3" t="inlineStr">
        <is>
          <t xml:space="preserve">ROIC</t>
        </is>
      </c>
      <c r="B3" s="6">
        <v>0.194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12.6</v>
      </c>
    </row>
    <row r="8">
      <c r="A8" t="inlineStr">
        <is>
          <t xml:space="preserve">Shares (m)</t>
        </is>
      </c>
      <c r="B8" s="5">
        <v>45.067</v>
      </c>
    </row>
    <row r="9">
      <c r="A9" t="inlineStr">
        <is>
          <t xml:space="preserve">Share price</t>
        </is>
      </c>
      <c r="B9" s="5">
        <v>3.21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61856</v>
      </c>
    </row>
    <row r="13">
      <c r="A13" t="inlineStr">
        <is>
          <t xml:space="preserve">Market cap  = price × shares</t>
        </is>
      </c>
      <c r="B13" s="4">
        <f>B9*B8</f>
        <v>144.66507</v>
      </c>
    </row>
    <row r="14">
      <c r="A14" t="inlineStr">
        <is>
          <t xml:space="preserve">Enterprise value  = mcap + net debt</t>
        </is>
      </c>
      <c r="B14" s="4">
        <f>B13+B7</f>
        <v>157.3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12001</v>
      </c>
    </row>
    <row r="4">
      <c r="A4" t="inlineStr">
        <is>
          <t xml:space="preserve">Invested Capital</t>
        </is>
      </c>
      <c r="B4" s="2">
        <f>Inputs!B12</f>
        <v>61856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4948.4800000000005</v>
      </c>
    </row>
    <row r="7">
      <c r="A7" t="inlineStr">
        <is>
          <t xml:space="preserve">Economic Profit (EVA)  = NOPAT − charge</t>
        </is>
      </c>
      <c r="B7" s="2">
        <f>Inputs!B2-Inputs!B12*Inputs!B4</f>
        <v>7052.5199999999995</v>
      </c>
    </row>
    <row r="8">
      <c r="A8" t="inlineStr">
        <is>
          <t xml:space="preserve">ROIC</t>
        </is>
      </c>
      <c r="B8" s="3">
        <f>Inputs!B3</f>
        <v>0.194</v>
      </c>
    </row>
    <row r="9">
      <c r="A9" t="inlineStr">
        <is>
          <t xml:space="preserve">ROIC − WACC spread</t>
        </is>
      </c>
      <c r="B9" s="3">
        <f>Inputs!B3-Inputs!B4</f>
        <v>0.114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6000.5</v>
      </c>
      <c r="C4" s="3">
        <f>Inputs!$B$10/Inputs!$B$3</f>
        <v>0.0</v>
      </c>
      <c r="D4" s="2">
        <f>B4*(1-C4)</f>
        <v>6000.5</v>
      </c>
      <c r="E4" s="3">
        <f>1/(1+Inputs!$B$4)^A4</f>
        <v>0.9259259259259258</v>
      </c>
      <c r="F4" s="2">
        <f>D4*E4</f>
        <v>5556.018518518518</v>
      </c>
    </row>
    <row r="5">
      <c r="A5" s="4">
        <v>2.0</v>
      </c>
      <c r="B5" s="2">
        <f>B4*(1+Inputs!$B$10)</f>
        <v>3000.25</v>
      </c>
      <c r="C5" s="3">
        <f>Inputs!$B$10/Inputs!$B$3</f>
        <v>0.0</v>
      </c>
      <c r="D5" s="2">
        <f>B5*(1-C5)</f>
        <v>3000.25</v>
      </c>
      <c r="E5" s="3">
        <f>1/(1+Inputs!$B$4)^A5</f>
        <v>0.8573388203017832</v>
      </c>
      <c r="F5" s="2">
        <f>D5*E5</f>
        <v>2572.230795610425</v>
      </c>
    </row>
    <row r="6">
      <c r="A6" s="4">
        <v>3.0</v>
      </c>
      <c r="B6" s="2">
        <f>B5*(1+Inputs!$B$10)</f>
        <v>1500.125</v>
      </c>
      <c r="C6" s="3">
        <f>Inputs!$B$10/Inputs!$B$3</f>
        <v>0.0</v>
      </c>
      <c r="D6" s="2">
        <f>B6*(1-C6)</f>
        <v>1500.125</v>
      </c>
      <c r="E6" s="3">
        <f>1/(1+Inputs!$B$4)^A6</f>
        <v>0.7938322410201696</v>
      </c>
      <c r="F6" s="2">
        <f>D6*E6</f>
        <v>1190.8475905603818</v>
      </c>
    </row>
    <row r="7">
      <c r="A7" s="4">
        <v>4.0</v>
      </c>
      <c r="B7" s="2">
        <f>B6*(1+Inputs!$B$10)</f>
        <v>750.0625</v>
      </c>
      <c r="C7" s="3">
        <f>Inputs!$B$10/Inputs!$B$3</f>
        <v>0.0</v>
      </c>
      <c r="D7" s="2">
        <f>B7*(1-C7)</f>
        <v>750.0625</v>
      </c>
      <c r="E7" s="3">
        <f>1/(1+Inputs!$B$4)^A7</f>
        <v>0.7350298527964533</v>
      </c>
      <c r="F7" s="2">
        <f>D7*E7</f>
        <v>551.3183289631397</v>
      </c>
    </row>
    <row r="8">
      <c r="A8" s="4">
        <v>5.0</v>
      </c>
      <c r="B8" s="2">
        <f>B7*(1+Inputs!$B$10)</f>
        <v>375.03125</v>
      </c>
      <c r="C8" s="3">
        <f>Inputs!$B$10/Inputs!$B$3</f>
        <v>0.0</v>
      </c>
      <c r="D8" s="2">
        <f>B8*(1-C8)</f>
        <v>375.03125</v>
      </c>
      <c r="E8" s="3">
        <f>1/(1+Inputs!$B$4)^A8</f>
        <v>0.6805831970337529</v>
      </c>
      <c r="F8" s="2">
        <f>D8*E8</f>
        <v>255.23996711256464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3.21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5.0</v>
      </c>
      <c r="C4" s="3">
        <v>-0.5</v>
      </c>
      <c r="D4" s="3">
        <v>0.3</v>
      </c>
      <c r="E4" s="3">
        <v>0.5576</v>
      </c>
    </row>
    <row r="5">
      <c r="A5" t="inlineStr">
        <is>
          <t xml:space="preserve">Base</t>
        </is>
      </c>
      <c r="B5" s="2">
        <v>3.3</v>
      </c>
      <c r="C5" s="3">
        <v>-0.5</v>
      </c>
      <c r="D5" s="3">
        <v>0.45</v>
      </c>
      <c r="E5" s="3">
        <v>0.028</v>
      </c>
    </row>
    <row r="6">
      <c r="A6" t="inlineStr">
        <is>
          <t xml:space="preserve">Bear</t>
        </is>
      </c>
      <c r="B6" s="2">
        <v>2.3</v>
      </c>
      <c r="C6" s="3">
        <v>-0.5</v>
      </c>
      <c r="D6" s="3">
        <v>0.25</v>
      </c>
      <c r="E6" s="3">
        <v>-0.2835</v>
      </c>
    </row>
    <row r="7">
      <c r="A7" t="inlineStr" s="1">
        <is>
          <t xml:space="preserve">E[r] (probability-weighted)</t>
        </is>
      </c>
      <c r="E7" s="3">
        <v>0.109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5445.0461</v>
      </c>
      <c r="C4" s="4">
        <v>6048.8014</v>
      </c>
      <c r="D4" s="4">
        <v>6484.4414</v>
      </c>
      <c r="E4" s="4">
        <v>7190.7861</v>
      </c>
      <c r="F4" s="4">
        <v>7698.8433</v>
      </c>
      <c r="G4" s="4">
        <v>9108.8517</v>
      </c>
    </row>
    <row r="5">
      <c r="A5" t="inlineStr" s="1">
        <is>
          <t xml:space="preserve">7.25%</t>
        </is>
      </c>
      <c r="B5" s="4">
        <v>4611.9684</v>
      </c>
      <c r="C5" s="4">
        <v>5087.8731</v>
      </c>
      <c r="D5" s="4">
        <v>5429.8297</v>
      </c>
      <c r="E5" s="4">
        <v>5981.9932</v>
      </c>
      <c r="F5" s="4">
        <v>6377.5597</v>
      </c>
      <c r="G5" s="4">
        <v>7469.2224</v>
      </c>
    </row>
    <row r="6">
      <c r="A6" t="inlineStr" s="1">
        <is>
          <t xml:space="preserve">8.00%</t>
        </is>
      </c>
      <c r="B6" s="4">
        <v>4005.2434</v>
      </c>
      <c r="C6" s="4">
        <v>4389.2046</v>
      </c>
      <c r="D6" s="4">
        <v>4663.8475</v>
      </c>
      <c r="E6" s="4">
        <v>5105.3221</v>
      </c>
      <c r="F6" s="4">
        <v>5420.1953</v>
      </c>
      <c r="G6" s="4">
        <v>6283.7531</v>
      </c>
    </row>
    <row r="7">
      <c r="A7" t="inlineStr" s="1">
        <is>
          <t xml:space="preserve">8.75%</t>
        </is>
      </c>
      <c r="B7" s="4">
        <v>3543.4178</v>
      </c>
      <c r="C7" s="4">
        <v>3858.3748</v>
      </c>
      <c r="D7" s="4">
        <v>4082.5477</v>
      </c>
      <c r="E7" s="4">
        <v>4441.1093</v>
      </c>
      <c r="F7" s="4">
        <v>4695.5934</v>
      </c>
      <c r="G7" s="4">
        <v>5388.6568</v>
      </c>
    </row>
    <row r="8">
      <c r="A8" t="inlineStr" s="1">
        <is>
          <t xml:space="preserve">9.50%</t>
        </is>
      </c>
      <c r="B8" s="4">
        <v>3179.9451</v>
      </c>
      <c r="C8" s="4">
        <v>3441.4293</v>
      </c>
      <c r="D8" s="4">
        <v>3626.5338</v>
      </c>
      <c r="E8" s="4">
        <v>3920.9807</v>
      </c>
      <c r="F8" s="4">
        <v>4128.8142</v>
      </c>
      <c r="G8" s="4">
        <v>4690.3547</v>
      </c>
    </row>
    <row r="9"/>
    <row r="10">
      <c r="A10" t="inlineStr">
        <is>
          <t xml:space="preserve">Bold cells ≥ current price (3.21). The conclusion is dominated by WACC and growth.</t>
        </is>
      </c>
    </row>
  </sheetData>
</worksheet>
</file>