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Hacksaw (HACK.ST)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-0.1</v>
      </c>
    </row>
    <row r="6">
      <c r="A6" t="inlineStr">
        <is>
          <t xml:space="preserve">No-growth value / share</t>
        </is>
      </c>
      <c r="B6" s="2">
        <v>110.7556</v>
      </c>
    </row>
    <row r="7">
      <c r="A7" t="inlineStr">
        <is>
          <t xml:space="preserve">ROIC</t>
        </is>
      </c>
      <c r="B7" s="3">
        <v>5.13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505.0</v>
      </c>
    </row>
    <row r="10">
      <c r="A10" t="inlineStr">
        <is>
          <t xml:space="preserve">Economic Profit / EVA</t>
        </is>
      </c>
      <c r="B10" s="2">
        <v>1832.376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1861.4</v>
      </c>
    </row>
    <row r="3">
      <c r="A3" t="inlineStr">
        <is>
          <t xml:space="preserve">ROIC</t>
        </is>
      </c>
      <c r="B3" s="6">
        <v>5.13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-1099.9</v>
      </c>
    </row>
    <row r="8">
      <c r="A8" t="inlineStr">
        <is>
          <t xml:space="preserve">Shares (m)</t>
        </is>
      </c>
      <c r="B8" s="5">
        <v>289.16</v>
      </c>
    </row>
    <row r="9">
      <c r="A9" t="inlineStr">
        <is>
          <t xml:space="preserve">Share price</t>
        </is>
      </c>
      <c r="B9" s="5">
        <v>71.4</v>
      </c>
    </row>
    <row r="10">
      <c r="A10" t="inlineStr">
        <is>
          <t xml:space="preserve">Stage-1 growth g (engine driver)</t>
        </is>
      </c>
      <c r="B10" s="6">
        <v>-0.1</v>
      </c>
    </row>
    <row r="11"/>
    <row r="12">
      <c r="A12" t="inlineStr">
        <is>
          <t xml:space="preserve">Invested Capital  = NOPAT / ROIC</t>
        </is>
      </c>
      <c r="B12" s="2">
        <f>B2/B3</f>
        <v>362.8</v>
      </c>
    </row>
    <row r="13">
      <c r="A13" t="inlineStr">
        <is>
          <t xml:space="preserve">Market cap  = price × shares</t>
        </is>
      </c>
      <c r="B13" s="4">
        <f>B9*B8</f>
        <v>20646.024000000005</v>
      </c>
    </row>
    <row r="14">
      <c r="A14" t="inlineStr">
        <is>
          <t xml:space="preserve">Enterprise value  = mcap + net debt</t>
        </is>
      </c>
      <c r="B14" s="4">
        <f>B13+B7</f>
        <v>19546.1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1861.4</v>
      </c>
    </row>
    <row r="4">
      <c r="A4" t="inlineStr">
        <is>
          <t xml:space="preserve">Invested Capital</t>
        </is>
      </c>
      <c r="B4" s="2">
        <f>Inputs!B12</f>
        <v>362.8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29.024</v>
      </c>
    </row>
    <row r="7">
      <c r="A7" t="inlineStr">
        <is>
          <t xml:space="preserve">Economic Profit (EVA)  = NOPAT − charge</t>
        </is>
      </c>
      <c r="B7" s="2">
        <f>Inputs!B2-Inputs!B12*Inputs!B4</f>
        <v>1832.3760000000002</v>
      </c>
    </row>
    <row r="8">
      <c r="A8" t="inlineStr">
        <is>
          <t xml:space="preserve">ROIC</t>
        </is>
      </c>
      <c r="B8" s="3">
        <f>Inputs!B3</f>
        <v>5.13</v>
      </c>
    </row>
    <row r="9">
      <c r="A9" t="inlineStr">
        <is>
          <t xml:space="preserve">ROIC − WACC spread</t>
        </is>
      </c>
      <c r="B9" s="3">
        <f>Inputs!B3-Inputs!B4</f>
        <v>5.05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1675.2600000000002</v>
      </c>
      <c r="C4" s="3">
        <f>Inputs!$B$10/Inputs!$B$3</f>
        <v>0.0</v>
      </c>
      <c r="D4" s="2">
        <f>B4*(1-C4)</f>
        <v>1675.2600000000002</v>
      </c>
      <c r="E4" s="3">
        <f>1/(1+Inputs!$B$4)^A4</f>
        <v>0.9259259259259258</v>
      </c>
      <c r="F4" s="2">
        <f>D4*E4</f>
        <v>1551.1666666666667</v>
      </c>
    </row>
    <row r="5">
      <c r="A5" s="4">
        <v>2.0</v>
      </c>
      <c r="B5" s="2">
        <f>B4*(1+Inputs!$B$10)</f>
        <v>1507.7340000000002</v>
      </c>
      <c r="C5" s="3">
        <f>Inputs!$B$10/Inputs!$B$3</f>
        <v>0.0</v>
      </c>
      <c r="D5" s="2">
        <f>B5*(1-C5)</f>
        <v>1507.7340000000002</v>
      </c>
      <c r="E5" s="3">
        <f>1/(1+Inputs!$B$4)^A5</f>
        <v>0.8573388203017832</v>
      </c>
      <c r="F5" s="2">
        <f>D5*E5</f>
        <v>1292.638888888889</v>
      </c>
    </row>
    <row r="6">
      <c r="A6" s="4">
        <v>3.0</v>
      </c>
      <c r="B6" s="2">
        <f>B5*(1+Inputs!$B$10)</f>
        <v>1356.9606</v>
      </c>
      <c r="C6" s="3">
        <f>Inputs!$B$10/Inputs!$B$3</f>
        <v>0.0</v>
      </c>
      <c r="D6" s="2">
        <f>B6*(1-C6)</f>
        <v>1356.9606</v>
      </c>
      <c r="E6" s="3">
        <f>1/(1+Inputs!$B$4)^A6</f>
        <v>0.7938322410201696</v>
      </c>
      <c r="F6" s="2">
        <f>D6*E6</f>
        <v>1077.199074074074</v>
      </c>
    </row>
    <row r="7">
      <c r="A7" s="4">
        <v>4.0</v>
      </c>
      <c r="B7" s="2">
        <f>B6*(1+Inputs!$B$10)</f>
        <v>1221.2645400000001</v>
      </c>
      <c r="C7" s="3">
        <f>Inputs!$B$10/Inputs!$B$3</f>
        <v>0.0</v>
      </c>
      <c r="D7" s="2">
        <f>B7*(1-C7)</f>
        <v>1221.2645400000001</v>
      </c>
      <c r="E7" s="3">
        <f>1/(1+Inputs!$B$4)^A7</f>
        <v>0.7350298527964533</v>
      </c>
      <c r="F7" s="2">
        <f>D7*E7</f>
        <v>897.6658950617283</v>
      </c>
    </row>
    <row r="8">
      <c r="A8" s="4">
        <v>5.0</v>
      </c>
      <c r="B8" s="2">
        <f>B7*(1+Inputs!$B$10)</f>
        <v>1099.1380860000002</v>
      </c>
      <c r="C8" s="3">
        <f>Inputs!$B$10/Inputs!$B$3</f>
        <v>0.0</v>
      </c>
      <c r="D8" s="2">
        <f>B8*(1-C8)</f>
        <v>1099.1380860000002</v>
      </c>
      <c r="E8" s="3">
        <f>1/(1+Inputs!$B$4)^A8</f>
        <v>0.6805831970337529</v>
      </c>
      <c r="F8" s="2">
        <f>D8*E8</f>
        <v>748.0549125514401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71.4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-0.1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150.0</v>
      </c>
      <c r="C4" s="3">
        <v>0.0722</v>
      </c>
      <c r="D4" s="3">
        <v>0.35</v>
      </c>
      <c r="E4" s="3">
        <v>1.1008</v>
      </c>
    </row>
    <row r="5">
      <c r="A5" t="inlineStr">
        <is>
          <t xml:space="preserve">Base</t>
        </is>
      </c>
      <c r="B5" s="2">
        <v>110.0</v>
      </c>
      <c r="C5" s="3">
        <v>-0.0016</v>
      </c>
      <c r="D5" s="3">
        <v>0.45</v>
      </c>
      <c r="E5" s="3">
        <v>0.5406</v>
      </c>
    </row>
    <row r="6">
      <c r="A6" t="inlineStr">
        <is>
          <t xml:space="preserve">Bear</t>
        </is>
      </c>
      <c r="B6" s="2">
        <v>60.0</v>
      </c>
      <c r="C6" s="3">
        <v>-0.1385</v>
      </c>
      <c r="D6" s="3">
        <v>0.2</v>
      </c>
      <c r="E6" s="3">
        <v>-0.1597</v>
      </c>
    </row>
    <row r="7">
      <c r="A7" t="inlineStr" s="1">
        <is>
          <t xml:space="preserve">E[r] (probability-weighted)</t>
        </is>
      </c>
      <c r="E7" s="3">
        <v>0.5966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150.3657</v>
      </c>
      <c r="C4" s="4">
        <v>171.6755</v>
      </c>
      <c r="D4" s="4">
        <v>187.2669</v>
      </c>
      <c r="E4" s="4">
        <v>212.8936</v>
      </c>
      <c r="F4" s="4">
        <v>231.5703</v>
      </c>
      <c r="G4" s="4">
        <v>284.3577</v>
      </c>
    </row>
    <row r="5">
      <c r="A5" t="inlineStr" s="1">
        <is>
          <t xml:space="preserve">7.25%</t>
        </is>
      </c>
      <c r="B5" s="4">
        <v>127.4366</v>
      </c>
      <c r="C5" s="4">
        <v>145.1231</v>
      </c>
      <c r="D5" s="4">
        <v>158.054</v>
      </c>
      <c r="E5" s="4">
        <v>179.293</v>
      </c>
      <c r="F5" s="4">
        <v>194.7619</v>
      </c>
      <c r="G5" s="4">
        <v>238.4468</v>
      </c>
    </row>
    <row r="6">
      <c r="A6" t="inlineStr" s="1">
        <is>
          <t xml:space="preserve">8.00%</t>
        </is>
      </c>
      <c r="B6" s="4">
        <v>110.7557</v>
      </c>
      <c r="C6" s="4">
        <v>125.8135</v>
      </c>
      <c r="D6" s="4">
        <v>136.8143</v>
      </c>
      <c r="E6" s="4">
        <v>154.8708</v>
      </c>
      <c r="F6" s="4">
        <v>168.0135</v>
      </c>
      <c r="G6" s="4">
        <v>205.098</v>
      </c>
    </row>
    <row r="7">
      <c r="A7" t="inlineStr" s="1">
        <is>
          <t xml:space="preserve">8.75%</t>
        </is>
      </c>
      <c r="B7" s="4">
        <v>98.0738</v>
      </c>
      <c r="C7" s="4">
        <v>111.1391</v>
      </c>
      <c r="D7" s="4">
        <v>120.6773</v>
      </c>
      <c r="E7" s="4">
        <v>136.3223</v>
      </c>
      <c r="F7" s="4">
        <v>147.7026</v>
      </c>
      <c r="G7" s="4">
        <v>179.7877</v>
      </c>
    </row>
    <row r="8">
      <c r="A8" t="inlineStr" s="1">
        <is>
          <t xml:space="preserve">9.50%</t>
        </is>
      </c>
      <c r="B8" s="4">
        <v>88.1058</v>
      </c>
      <c r="C8" s="4">
        <v>99.61</v>
      </c>
      <c r="D8" s="4">
        <v>108.0026</v>
      </c>
      <c r="E8" s="4">
        <v>121.7592</v>
      </c>
      <c r="F8" s="4">
        <v>131.7595</v>
      </c>
      <c r="G8" s="4">
        <v>159.9308</v>
      </c>
    </row>
    <row r="9"/>
    <row r="10">
      <c r="A10" t="inlineStr">
        <is>
          <t xml:space="preserve">Bold cells ≥ current price (71.4). The conclusion is dominated by WACC and growth.</t>
        </is>
      </c>
    </row>
  </sheetData>
</worksheet>
</file>