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Asseco Poland SA (ACP.WA)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-0.2601</v>
      </c>
    </row>
    <row r="6">
      <c r="A6" t="inlineStr">
        <is>
          <t xml:space="preserve">No-growth value / share</t>
        </is>
      </c>
      <c r="B6" s="2">
        <v>335.3186</v>
      </c>
    </row>
    <row r="7">
      <c r="A7" t="inlineStr">
        <is>
          <t xml:space="preserve">ROIC</t>
        </is>
      </c>
      <c r="B7" s="3">
        <v>0.163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8.3</v>
      </c>
    </row>
    <row r="10">
      <c r="A10" t="inlineStr">
        <is>
          <t xml:space="preserve">Economic Profit / EVA</t>
        </is>
      </c>
      <c r="B10" s="2">
        <v>811.536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1589.8</v>
      </c>
    </row>
    <row r="3">
      <c r="A3" t="inlineStr">
        <is>
          <t xml:space="preserve">ROIC</t>
        </is>
      </c>
      <c r="B3" s="6">
        <v>0.163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-3577.3</v>
      </c>
    </row>
    <row r="8">
      <c r="A8" t="inlineStr">
        <is>
          <t xml:space="preserve">Shares (m)</t>
        </is>
      </c>
      <c r="B8" s="5">
        <v>80.5103</v>
      </c>
    </row>
    <row r="9">
      <c r="A9" t="inlineStr">
        <is>
          <t xml:space="preserve">Share price</t>
        </is>
      </c>
      <c r="B9" s="5">
        <v>186.15</v>
      </c>
    </row>
    <row r="10">
      <c r="A10" t="inlineStr">
        <is>
          <t xml:space="preserve">Stage-1 growth g (engine driver)</t>
        </is>
      </c>
      <c r="B10" s="6">
        <v>-0.2601</v>
      </c>
    </row>
    <row r="11"/>
    <row r="12">
      <c r="A12" t="inlineStr">
        <is>
          <t xml:space="preserve">Invested Capital  = NOPAT / ROIC</t>
        </is>
      </c>
      <c r="B12" s="2">
        <f>B2/B3</f>
        <v>9728.3</v>
      </c>
    </row>
    <row r="13">
      <c r="A13" t="inlineStr">
        <is>
          <t xml:space="preserve">Market cap  = price × shares</t>
        </is>
      </c>
      <c r="B13" s="4">
        <f>B9*B8</f>
        <v>14986.992345</v>
      </c>
    </row>
    <row r="14">
      <c r="A14" t="inlineStr">
        <is>
          <t xml:space="preserve">Enterprise value  = mcap + net debt</t>
        </is>
      </c>
      <c r="B14" s="4">
        <f>B13+B7</f>
        <v>11409.7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1589.8</v>
      </c>
    </row>
    <row r="4">
      <c r="A4" t="inlineStr">
        <is>
          <t xml:space="preserve">Invested Capital</t>
        </is>
      </c>
      <c r="B4" s="2">
        <f>Inputs!B12</f>
        <v>9728.3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778.264</v>
      </c>
    </row>
    <row r="7">
      <c r="A7" t="inlineStr">
        <is>
          <t xml:space="preserve">Economic Profit (EVA)  = NOPAT − charge</t>
        </is>
      </c>
      <c r="B7" s="2">
        <f>Inputs!B2-Inputs!B12*Inputs!B4</f>
        <v>811.536</v>
      </c>
    </row>
    <row r="8">
      <c r="A8" t="inlineStr">
        <is>
          <t xml:space="preserve">ROIC</t>
        </is>
      </c>
      <c r="B8" s="3">
        <f>Inputs!B3</f>
        <v>0.163</v>
      </c>
    </row>
    <row r="9">
      <c r="A9" t="inlineStr">
        <is>
          <t xml:space="preserve">ROIC − WACC spread</t>
        </is>
      </c>
      <c r="B9" s="3">
        <f>Inputs!B3-Inputs!B4</f>
        <v>0.083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1176.29302</v>
      </c>
      <c r="C4" s="3">
        <f>Inputs!$B$10/Inputs!$B$3</f>
        <v>0.0</v>
      </c>
      <c r="D4" s="2">
        <f>B4*(1-C4)</f>
        <v>1176.29302</v>
      </c>
      <c r="E4" s="3">
        <f>1/(1+Inputs!$B$4)^A4</f>
        <v>0.9259259259259258</v>
      </c>
      <c r="F4" s="2">
        <f>D4*E4</f>
        <v>1089.1602037037037</v>
      </c>
    </row>
    <row r="5">
      <c r="A5" s="4">
        <v>2.0</v>
      </c>
      <c r="B5" s="2">
        <f>B4*(1+Inputs!$B$10)</f>
        <v>870.3392054980001</v>
      </c>
      <c r="C5" s="3">
        <f>Inputs!$B$10/Inputs!$B$3</f>
        <v>0.0</v>
      </c>
      <c r="D5" s="2">
        <f>B5*(1-C5)</f>
        <v>870.3392054980001</v>
      </c>
      <c r="E5" s="3">
        <f>1/(1+Inputs!$B$4)^A5</f>
        <v>0.8573388203017832</v>
      </c>
      <c r="F5" s="2">
        <f>D5*E5</f>
        <v>746.1755877040466</v>
      </c>
    </row>
    <row r="6">
      <c r="A6" s="4">
        <v>3.0</v>
      </c>
      <c r="B6" s="2">
        <f>B5*(1+Inputs!$B$10)</f>
        <v>643.9639781479702</v>
      </c>
      <c r="C6" s="3">
        <f>Inputs!$B$10/Inputs!$B$3</f>
        <v>0.0</v>
      </c>
      <c r="D6" s="2">
        <f>B6*(1-C6)</f>
        <v>643.9639781479702</v>
      </c>
      <c r="E6" s="3">
        <f>1/(1+Inputs!$B$4)^A6</f>
        <v>0.7938322410201696</v>
      </c>
      <c r="F6" s="2">
        <f>D6*E6</f>
        <v>511.19936790946673</v>
      </c>
    </row>
    <row r="7">
      <c r="A7" s="4">
        <v>4.0</v>
      </c>
      <c r="B7" s="2">
        <f>B6*(1+Inputs!$B$10)</f>
        <v>476.4689474316832</v>
      </c>
      <c r="C7" s="3">
        <f>Inputs!$B$10/Inputs!$B$3</f>
        <v>0.0</v>
      </c>
      <c r="D7" s="2">
        <f>B7*(1-C7)</f>
        <v>476.4689474316832</v>
      </c>
      <c r="E7" s="3">
        <f>1/(1+Inputs!$B$4)^A7</f>
        <v>0.7350298527964533</v>
      </c>
      <c r="F7" s="2">
        <f>D7*E7</f>
        <v>350.21890029279115</v>
      </c>
    </row>
    <row r="8">
      <c r="A8" s="4">
        <v>5.0</v>
      </c>
      <c r="B8" s="2">
        <f>B7*(1+Inputs!$B$10)</f>
        <v>352.5393742047024</v>
      </c>
      <c r="C8" s="3">
        <f>Inputs!$B$10/Inputs!$B$3</f>
        <v>0.0</v>
      </c>
      <c r="D8" s="2">
        <f>B8*(1-C8)</f>
        <v>352.5393742047024</v>
      </c>
      <c r="E8" s="3">
        <f>1/(1+Inputs!$B$4)^A8</f>
        <v>0.6805831970337529</v>
      </c>
      <c r="F8" s="2">
        <f>D8*E8</f>
        <v>239.93237437651493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186.15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-0.2601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260.0</v>
      </c>
      <c r="C4" s="3">
        <v>-0.1081</v>
      </c>
      <c r="D4" s="3">
        <v>0.35</v>
      </c>
      <c r="E4" s="3">
        <v>0.3967</v>
      </c>
    </row>
    <row r="5">
      <c r="A5" t="inlineStr">
        <is>
          <t xml:space="preserve">Base</t>
        </is>
      </c>
      <c r="B5" s="2">
        <v>220.0</v>
      </c>
      <c r="C5" s="3">
        <v>-0.1821</v>
      </c>
      <c r="D5" s="3">
        <v>0.45</v>
      </c>
      <c r="E5" s="3">
        <v>0.1818</v>
      </c>
    </row>
    <row r="6">
      <c r="A6" t="inlineStr">
        <is>
          <t xml:space="preserve">Bear</t>
        </is>
      </c>
      <c r="B6" s="2">
        <v>155.0</v>
      </c>
      <c r="C6" s="3">
        <v>-0.3519</v>
      </c>
      <c r="D6" s="3">
        <v>0.2</v>
      </c>
      <c r="E6" s="3">
        <v>-0.1673</v>
      </c>
    </row>
    <row r="7">
      <c r="A7" t="inlineStr" s="1">
        <is>
          <t xml:space="preserve">E[r] (probability-weighted)</t>
        </is>
      </c>
      <c r="E7" s="3">
        <v>0.1872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439.1719</v>
      </c>
      <c r="C4" s="4">
        <v>479.8712</v>
      </c>
      <c r="D4" s="4">
        <v>509.1072</v>
      </c>
      <c r="E4" s="4">
        <v>556.3</v>
      </c>
      <c r="F4" s="4">
        <v>590.0968</v>
      </c>
      <c r="G4" s="4">
        <v>683.3143</v>
      </c>
    </row>
    <row r="5">
      <c r="A5" t="inlineStr" s="1">
        <is>
          <t xml:space="preserve">7.25%</t>
        </is>
      </c>
      <c r="B5" s="4">
        <v>379.0882</v>
      </c>
      <c r="C5" s="4">
        <v>410.6298</v>
      </c>
      <c r="D5" s="4">
        <v>433.1589</v>
      </c>
      <c r="E5" s="4">
        <v>469.3192</v>
      </c>
      <c r="F5" s="4">
        <v>495.0705</v>
      </c>
      <c r="G5" s="4">
        <v>565.5346</v>
      </c>
    </row>
    <row r="6">
      <c r="A6" t="inlineStr" s="1">
        <is>
          <t xml:space="preserve">8.00%</t>
        </is>
      </c>
      <c r="B6" s="4">
        <v>335.3185</v>
      </c>
      <c r="C6" s="4">
        <v>360.2885</v>
      </c>
      <c r="D6" s="4">
        <v>378.0096</v>
      </c>
      <c r="E6" s="4">
        <v>406.2692</v>
      </c>
      <c r="F6" s="4">
        <v>426.2646</v>
      </c>
      <c r="G6" s="4">
        <v>480.4724</v>
      </c>
    </row>
    <row r="7">
      <c r="A7" t="inlineStr" s="1">
        <is>
          <t xml:space="preserve">8.75%</t>
        </is>
      </c>
      <c r="B7" s="4">
        <v>301.9928</v>
      </c>
      <c r="C7" s="4">
        <v>322.0426</v>
      </c>
      <c r="D7" s="4">
        <v>336.1683</v>
      </c>
      <c r="E7" s="4">
        <v>358.5264</v>
      </c>
      <c r="F7" s="4">
        <v>374.2272</v>
      </c>
      <c r="G7" s="4">
        <v>416.3246</v>
      </c>
    </row>
    <row r="8">
      <c r="A8" t="inlineStr" s="1">
        <is>
          <t xml:space="preserve">9.50%</t>
        </is>
      </c>
      <c r="B8" s="4">
        <v>275.7564</v>
      </c>
      <c r="C8" s="4">
        <v>292.0037</v>
      </c>
      <c r="D8" s="4">
        <v>303.3543</v>
      </c>
      <c r="E8" s="4">
        <v>321.1634</v>
      </c>
      <c r="F8" s="4">
        <v>333.5578</v>
      </c>
      <c r="G8" s="4">
        <v>366.3476</v>
      </c>
    </row>
    <row r="9"/>
    <row r="10">
      <c r="A10" t="inlineStr">
        <is>
          <t xml:space="preserve">Bold cells ≥ current price (186.15). The conclusion is dominated by WACC and growth.</t>
        </is>
      </c>
    </row>
  </sheetData>
</worksheet>
</file>