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Atlas Copco B (ATCO-B.ST)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0.2144</v>
      </c>
    </row>
    <row r="6">
      <c r="A6" t="inlineStr">
        <is>
          <t xml:space="preserve">No-growth value / share</t>
        </is>
      </c>
      <c r="B6" s="2">
        <v>82.7729</v>
      </c>
    </row>
    <row r="7">
      <c r="A7" t="inlineStr">
        <is>
          <t xml:space="preserve">ROIC</t>
        </is>
      </c>
      <c r="B7" s="3">
        <v>0.2302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15.02</v>
      </c>
    </row>
    <row r="10">
      <c r="A10" t="inlineStr">
        <is>
          <t xml:space="preserve">Economic Profit / EVA</t>
        </is>
      </c>
      <c r="B10" s="2">
        <v>17814.196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27304.3</v>
      </c>
    </row>
    <row r="3">
      <c r="A3" t="inlineStr">
        <is>
          <t xml:space="preserve">ROIC</t>
        </is>
      </c>
      <c r="B3" s="6">
        <v>0.2302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14645.0</v>
      </c>
    </row>
    <row r="8">
      <c r="A8" t="inlineStr">
        <is>
          <t xml:space="preserve">Shares (m)</t>
        </is>
      </c>
      <c r="B8" s="5">
        <v>4869.7</v>
      </c>
    </row>
    <row r="9">
      <c r="A9" t="inlineStr">
        <is>
          <t xml:space="preserve">Share price</t>
        </is>
      </c>
      <c r="B9" s="5">
        <v>167.2</v>
      </c>
    </row>
    <row r="10">
      <c r="A10" t="inlineStr">
        <is>
          <t xml:space="preserve">Stage-1 growth g (engine driver)</t>
        </is>
      </c>
      <c r="B10" s="6">
        <v>0.2144</v>
      </c>
    </row>
    <row r="11"/>
    <row r="12">
      <c r="A12" t="inlineStr">
        <is>
          <t xml:space="preserve">Invested Capital  = NOPAT / ROIC</t>
        </is>
      </c>
      <c r="B12" s="2">
        <f>B2/B3</f>
        <v>118626.3</v>
      </c>
    </row>
    <row r="13">
      <c r="A13" t="inlineStr">
        <is>
          <t xml:space="preserve">Market cap  = price × shares</t>
        </is>
      </c>
      <c r="B13" s="4">
        <f>B9*B8</f>
        <v>814213.84</v>
      </c>
    </row>
    <row r="14">
      <c r="A14" t="inlineStr">
        <is>
          <t xml:space="preserve">Enterprise value  = mcap + net debt</t>
        </is>
      </c>
      <c r="B14" s="4">
        <f>B13+B7</f>
        <v>828858.8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27304.3</v>
      </c>
    </row>
    <row r="4">
      <c r="A4" t="inlineStr">
        <is>
          <t xml:space="preserve">Invested Capital</t>
        </is>
      </c>
      <c r="B4" s="2">
        <f>Inputs!B12</f>
        <v>118626.3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9490.104000000001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17814.195999999996</v>
      </c>
    </row>
    <row r="8">
      <c r="A8" t="inlineStr">
        <is>
          <t xml:space="preserve">ROIC</t>
        </is>
      </c>
      <c r="B8" s="3">
        <f>Inputs!B3</f>
        <v>0.2302</v>
      </c>
    </row>
    <row r="9">
      <c r="A9" t="inlineStr">
        <is>
          <t xml:space="preserve">ROIC − WACC spread</t>
        </is>
      </c>
      <c r="B9" s="3">
        <f>Inputs!B3-Inputs!B4</f>
        <v>0.1502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33158.34192</v>
      </c>
      <c r="C4" s="3">
        <f>Inputs!$B$10/Inputs!$B$3</f>
        <v>0.9313640312771504</v>
      </c>
      <c r="D4" s="2">
        <f>B4*(1-C4)</f>
        <v>2275.854918922673</v>
      </c>
      <c r="E4" s="3">
        <f>1/(1+Inputs!$B$4)^A4</f>
        <v>0.9259259259259258</v>
      </c>
      <c r="F4" s="2">
        <f>D4*E4</f>
        <v>2107.273073076549</v>
      </c>
    </row>
    <row r="5">
      <c r="A5" s="4">
        <v>2.0</v>
      </c>
      <c r="B5" s="2">
        <f>B4*(1+Inputs!$B$10)</f>
        <v>40267.490427647994</v>
      </c>
      <c r="C5" s="3">
        <f>Inputs!$B$10/Inputs!$B$3</f>
        <v>0.9313640312771504</v>
      </c>
      <c r="D5" s="2">
        <f>B5*(1-C5)</f>
        <v>2763.7982135396937</v>
      </c>
      <c r="E5" s="3">
        <f>1/(1+Inputs!$B$4)^A5</f>
        <v>0.8573388203017832</v>
      </c>
      <c r="F5" s="2">
        <f>D5*E5</f>
        <v>2369.511499948297</v>
      </c>
    </row>
    <row r="6">
      <c r="A6" s="4">
        <v>3.0</v>
      </c>
      <c r="B6" s="2">
        <f>B5*(1+Inputs!$B$10)</f>
        <v>48900.84037533572</v>
      </c>
      <c r="C6" s="3">
        <f>Inputs!$B$10/Inputs!$B$3</f>
        <v>0.9313640312771504</v>
      </c>
      <c r="D6" s="2">
        <f>B6*(1-C6)</f>
        <v>3356.356550522604</v>
      </c>
      <c r="E6" s="3">
        <f>1/(1+Inputs!$B$4)^A6</f>
        <v>0.7938322410201696</v>
      </c>
      <c r="F6" s="2">
        <f>D6*E6</f>
        <v>2664.384042164085</v>
      </c>
    </row>
    <row r="7">
      <c r="A7" s="4">
        <v>4.0</v>
      </c>
      <c r="B7" s="2">
        <f>B6*(1+Inputs!$B$10)</f>
        <v>59385.180551807694</v>
      </c>
      <c r="C7" s="3">
        <f>Inputs!$B$10/Inputs!$B$3</f>
        <v>0.9313640312771504</v>
      </c>
      <c r="D7" s="2">
        <f>B7*(1-C7)</f>
        <v>4075.9593949546497</v>
      </c>
      <c r="E7" s="3">
        <f>1/(1+Inputs!$B$4)^A7</f>
        <v>0.7350298527964533</v>
      </c>
      <c r="F7" s="2">
        <f>D7*E7</f>
        <v>2995.951834077837</v>
      </c>
    </row>
    <row r="8">
      <c r="A8" s="4">
        <v>5.0</v>
      </c>
      <c r="B8" s="2">
        <f>B7*(1+Inputs!$B$10)</f>
        <v>72117.36326211526</v>
      </c>
      <c r="C8" s="3">
        <f>Inputs!$B$10/Inputs!$B$3</f>
        <v>0.9313640312771504</v>
      </c>
      <c r="D8" s="2">
        <f>B8*(1-C8)</f>
        <v>4949.8450892329265</v>
      </c>
      <c r="E8" s="3">
        <f>1/(1+Inputs!$B$4)^A8</f>
        <v>0.6805831970337529</v>
      </c>
      <c r="F8" s="2">
        <f>D8*E8</f>
        <v>3368.781395651967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167.2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0.2144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210.0</v>
      </c>
      <c r="C4" s="3">
        <v>0.2187</v>
      </c>
      <c r="D4" s="3">
        <v>0.25</v>
      </c>
      <c r="E4" s="3">
        <v>0.256</v>
      </c>
    </row>
    <row r="5">
      <c r="A5" t="inlineStr">
        <is>
          <t xml:space="preserve">Base</t>
        </is>
      </c>
      <c r="B5" s="2">
        <v>180.0</v>
      </c>
      <c r="C5" s="3">
        <v>0.2187</v>
      </c>
      <c r="D5" s="3">
        <v>0.55</v>
      </c>
      <c r="E5" s="3">
        <v>0.0766</v>
      </c>
    </row>
    <row r="6">
      <c r="A6" t="inlineStr">
        <is>
          <t xml:space="preserve">Bear</t>
        </is>
      </c>
      <c r="B6" s="2">
        <v>115.0</v>
      </c>
      <c r="C6" s="3">
        <v>0.0978</v>
      </c>
      <c r="D6" s="3">
        <v>0.2</v>
      </c>
      <c r="E6" s="3">
        <v>-0.3122</v>
      </c>
    </row>
    <row r="7">
      <c r="A7" t="inlineStr" s="1">
        <is>
          <t xml:space="preserve">E[r] (probability-weighted)</t>
        </is>
      </c>
      <c r="E7" s="3">
        <v>0.0437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113.773</v>
      </c>
      <c r="C4" s="4">
        <v>127.4414</v>
      </c>
      <c r="D4" s="4">
        <v>137.3345</v>
      </c>
      <c r="E4" s="4">
        <v>153.4245</v>
      </c>
      <c r="F4" s="4">
        <v>165.0323</v>
      </c>
      <c r="G4" s="4">
        <v>197.3834</v>
      </c>
    </row>
    <row r="5">
      <c r="A5" t="inlineStr" s="1">
        <is>
          <t xml:space="preserve">7.25%</t>
        </is>
      </c>
      <c r="B5" s="4">
        <v>95.8347</v>
      </c>
      <c r="C5" s="4">
        <v>106.7353</v>
      </c>
      <c r="D5" s="4">
        <v>114.5994</v>
      </c>
      <c r="E5" s="4">
        <v>127.349</v>
      </c>
      <c r="F5" s="4">
        <v>136.5188</v>
      </c>
      <c r="G5" s="4">
        <v>161.9666</v>
      </c>
    </row>
    <row r="6">
      <c r="A6" t="inlineStr" s="1">
        <is>
          <t xml:space="preserve">8.00%</t>
        </is>
      </c>
      <c r="B6" s="4">
        <v>82.773</v>
      </c>
      <c r="C6" s="4">
        <v>91.6798</v>
      </c>
      <c r="D6" s="4">
        <v>98.0835</v>
      </c>
      <c r="E6" s="4">
        <v>108.4303</v>
      </c>
      <c r="F6" s="4">
        <v>115.8475</v>
      </c>
      <c r="G6" s="4">
        <v>136.3378</v>
      </c>
    </row>
    <row r="7">
      <c r="A7" t="inlineStr" s="1">
        <is>
          <t xml:space="preserve">8.75%</t>
        </is>
      </c>
      <c r="B7" s="4">
        <v>72.8328</v>
      </c>
      <c r="C7" s="4">
        <v>80.2405</v>
      </c>
      <c r="D7" s="4">
        <v>85.547</v>
      </c>
      <c r="E7" s="4">
        <v>94.09</v>
      </c>
      <c r="F7" s="4">
        <v>100.1927</v>
      </c>
      <c r="G7" s="4">
        <v>116.9681</v>
      </c>
    </row>
    <row r="8">
      <c r="A8" t="inlineStr" s="1">
        <is>
          <t xml:space="preserve">9.50%</t>
        </is>
      </c>
      <c r="B8" s="4">
        <v>65.0114</v>
      </c>
      <c r="C8" s="4">
        <v>71.255</v>
      </c>
      <c r="D8" s="4">
        <v>75.7103</v>
      </c>
      <c r="E8" s="4">
        <v>82.8551</v>
      </c>
      <c r="F8" s="4">
        <v>87.9396</v>
      </c>
      <c r="G8" s="4">
        <v>101.8412</v>
      </c>
    </row>
    <row r="9"/>
    <row r="10">
      <c r="A10" t="inlineStr">
        <is>
          <t xml:space="preserve">Bold cells ≥ current price (167.2). The conclusion is dominated by WACC and growth.</t>
        </is>
      </c>
    </row>
  </sheetData>
</worksheet>
</file>