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Scandic Hotels (SHOT.ST)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0.0087</v>
      </c>
    </row>
    <row r="6">
      <c r="A6" t="inlineStr">
        <is>
          <t xml:space="preserve">No-growth value / share</t>
        </is>
      </c>
      <c r="B6" s="2">
        <v>95.1888</v>
      </c>
    </row>
    <row r="7">
      <c r="A7" t="inlineStr">
        <is>
          <t xml:space="preserve">ROIC</t>
        </is>
      </c>
      <c r="B7" s="3">
        <v>0.0449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-3.51</v>
      </c>
    </row>
    <row r="10">
      <c r="A10" t="inlineStr">
        <is>
          <t xml:space="preserve">Economic Profit / EVA</t>
        </is>
      </c>
      <c r="B10" s="2">
        <v>-1704.92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2183</v>
      </c>
    </row>
    <row r="3">
      <c r="A3" t="inlineStr">
        <is>
          <t xml:space="preserve">ROIC</t>
        </is>
      </c>
      <c r="B3" s="6">
        <v>0.0449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510.0</v>
      </c>
    </row>
    <row r="8">
      <c r="A8" t="inlineStr">
        <is>
          <t xml:space="preserve">Shares (m)</t>
        </is>
      </c>
      <c r="B8" s="5">
        <v>215.1273</v>
      </c>
    </row>
    <row r="9">
      <c r="A9" t="inlineStr">
        <is>
          <t xml:space="preserve">Share price</t>
        </is>
      </c>
      <c r="B9" s="5">
        <v>90.7</v>
      </c>
    </row>
    <row r="10">
      <c r="A10" t="inlineStr">
        <is>
          <t xml:space="preserve">Stage-1 growth g (engine driver)</t>
        </is>
      </c>
      <c r="B10" s="6">
        <v>0.0087</v>
      </c>
    </row>
    <row r="11"/>
    <row r="12">
      <c r="A12" t="inlineStr">
        <is>
          <t xml:space="preserve">Invested Capital  = NOPAT / ROIC</t>
        </is>
      </c>
      <c r="B12" s="2">
        <f>B2/B3</f>
        <v>48599</v>
      </c>
    </row>
    <row r="13">
      <c r="A13" t="inlineStr">
        <is>
          <t xml:space="preserve">Market cap  = price × shares</t>
        </is>
      </c>
      <c r="B13" s="4">
        <f>B9*B8</f>
        <v>19512.04611</v>
      </c>
    </row>
    <row r="14">
      <c r="A14" t="inlineStr">
        <is>
          <t xml:space="preserve">Enterprise value  = mcap + net debt</t>
        </is>
      </c>
      <c r="B14" s="4">
        <f>B13+B7</f>
        <v>20022.0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2183</v>
      </c>
    </row>
    <row r="4">
      <c r="A4" t="inlineStr">
        <is>
          <t xml:space="preserve">Invested Capital</t>
        </is>
      </c>
      <c r="B4" s="2">
        <f>Inputs!B12</f>
        <v>48599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3887.92</v>
      </c>
    </row>
    <row r="7">
      <c r="A7" t="inlineStr">
        <is>
          <t xml:space="preserve">Economic Profit (EVA)  = NOPAT − charge</t>
        </is>
      </c>
      <c r="B7" s="2">
        <f>Inputs!B2-Inputs!B12*Inputs!B4</f>
        <v>-1704.92</v>
      </c>
    </row>
    <row r="8">
      <c r="A8" t="inlineStr">
        <is>
          <t xml:space="preserve">ROIC</t>
        </is>
      </c>
      <c r="B8" s="3">
        <f>Inputs!B3</f>
        <v>0.0449</v>
      </c>
    </row>
    <row r="9">
      <c r="A9" t="inlineStr">
        <is>
          <t xml:space="preserve">ROIC − WACC spread</t>
        </is>
      </c>
      <c r="B9" s="3">
        <f>Inputs!B3-Inputs!B4</f>
        <v>-0.0351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2201.9921</v>
      </c>
      <c r="C4" s="3">
        <f>Inputs!$B$10/Inputs!$B$3</f>
        <v>0.19376391982182625</v>
      </c>
      <c r="D4" s="2">
        <f>B4*(1-C4)</f>
        <v>1775.3254792873051</v>
      </c>
      <c r="E4" s="3">
        <f>1/(1+Inputs!$B$4)^A4</f>
        <v>0.9259259259259258</v>
      </c>
      <c r="F4" s="2">
        <f>D4*E4</f>
        <v>1643.819888228986</v>
      </c>
    </row>
    <row r="5">
      <c r="A5" s="4">
        <v>2.0</v>
      </c>
      <c r="B5" s="2">
        <f>B4*(1+Inputs!$B$10)</f>
        <v>2221.1494312699997</v>
      </c>
      <c r="C5" s="3">
        <f>Inputs!$B$10/Inputs!$B$3</f>
        <v>0.19376391982182625</v>
      </c>
      <c r="D5" s="2">
        <f>B5*(1-C5)</f>
        <v>1790.7708109571045</v>
      </c>
      <c r="E5" s="3">
        <f>1/(1+Inputs!$B$4)^A5</f>
        <v>0.8573388203017832</v>
      </c>
      <c r="F5" s="2">
        <f>D5*E5</f>
        <v>1535.2973344968316</v>
      </c>
    </row>
    <row r="6">
      <c r="A6" s="4">
        <v>3.0</v>
      </c>
      <c r="B6" s="2">
        <f>B5*(1+Inputs!$B$10)</f>
        <v>2240.4734313220483</v>
      </c>
      <c r="C6" s="3">
        <f>Inputs!$B$10/Inputs!$B$3</f>
        <v>0.19376391982182625</v>
      </c>
      <c r="D6" s="2">
        <f>B6*(1-C6)</f>
        <v>1806.350517012431</v>
      </c>
      <c r="E6" s="3">
        <f>1/(1+Inputs!$B$4)^A6</f>
        <v>0.7938322410201696</v>
      </c>
      <c r="F6" s="2">
        <f>D6*E6</f>
        <v>1433.93927898792</v>
      </c>
    </row>
    <row r="7">
      <c r="A7" s="4">
        <v>4.0</v>
      </c>
      <c r="B7" s="2">
        <f>B6*(1+Inputs!$B$10)</f>
        <v>2259.96555017455</v>
      </c>
      <c r="C7" s="3">
        <f>Inputs!$B$10/Inputs!$B$3</f>
        <v>0.19376391982182625</v>
      </c>
      <c r="D7" s="2">
        <f>B7*(1-C7)</f>
        <v>1822.065766510439</v>
      </c>
      <c r="E7" s="3">
        <f>1/(1+Inputs!$B$4)^A7</f>
        <v>0.7350298527964533</v>
      </c>
      <c r="F7" s="2">
        <f>D7*E7</f>
        <v>1339.2727321436248</v>
      </c>
    </row>
    <row r="8">
      <c r="A8" s="4">
        <v>5.0</v>
      </c>
      <c r="B8" s="2">
        <f>B7*(1+Inputs!$B$10)</f>
        <v>2279.6272504610683</v>
      </c>
      <c r="C8" s="3">
        <f>Inputs!$B$10/Inputs!$B$3</f>
        <v>0.19376391982182625</v>
      </c>
      <c r="D8" s="2">
        <f>B8*(1-C8)</f>
        <v>1837.9177386790795</v>
      </c>
      <c r="E8" s="3">
        <f>1/(1+Inputs!$B$4)^A8</f>
        <v>0.6805831970337529</v>
      </c>
      <c r="F8" s="2">
        <f>D8*E8</f>
        <v>1250.8559304752537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90.7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0.0087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112.0</v>
      </c>
      <c r="C4" s="3">
        <v>-0.5</v>
      </c>
      <c r="D4" s="3">
        <v>0.25</v>
      </c>
      <c r="E4" s="3">
        <v>0.2348</v>
      </c>
    </row>
    <row r="5">
      <c r="A5" t="inlineStr">
        <is>
          <t xml:space="preserve">Base</t>
        </is>
      </c>
      <c r="B5" s="2">
        <v>84.0</v>
      </c>
      <c r="C5" s="3">
        <v>0.0207</v>
      </c>
      <c r="D5" s="3">
        <v>0.5</v>
      </c>
      <c r="E5" s="3">
        <v>-0.0739</v>
      </c>
    </row>
    <row r="6">
      <c r="A6" t="inlineStr">
        <is>
          <t xml:space="preserve">Bear</t>
        </is>
      </c>
      <c r="B6" s="2">
        <v>60.0</v>
      </c>
      <c r="C6" s="3">
        <v>0.05</v>
      </c>
      <c r="D6" s="3">
        <v>0.25</v>
      </c>
      <c r="E6" s="3">
        <v>-0.3385</v>
      </c>
    </row>
    <row r="7">
      <c r="A7" t="inlineStr" s="1">
        <is>
          <t xml:space="preserve">E[r] (probability-weighted)</t>
        </is>
      </c>
      <c r="E7" s="3">
        <v>-0.0628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123.9154</v>
      </c>
      <c r="C4" s="4">
        <v>110.3914</v>
      </c>
      <c r="D4" s="4">
        <v>99.4615</v>
      </c>
      <c r="E4" s="4">
        <v>79.8529</v>
      </c>
      <c r="F4" s="4">
        <v>64.4218</v>
      </c>
      <c r="G4" s="4">
        <v>16.404</v>
      </c>
    </row>
    <row r="5">
      <c r="A5" t="inlineStr" s="1">
        <is>
          <t xml:space="preserve">7.25%</t>
        </is>
      </c>
      <c r="B5" s="4">
        <v>107.3515</v>
      </c>
      <c r="C5" s="4">
        <v>91.8532</v>
      </c>
      <c r="D5" s="4">
        <v>79.5071</v>
      </c>
      <c r="E5" s="4">
        <v>57.6172</v>
      </c>
      <c r="F5" s="4">
        <v>40.5563</v>
      </c>
      <c r="G5" s="4">
        <v>-11.9378</v>
      </c>
    </row>
    <row r="6">
      <c r="A6" t="inlineStr" s="1">
        <is>
          <t xml:space="preserve">8.00%</t>
        </is>
      </c>
      <c r="B6" s="4">
        <v>95.1889</v>
      </c>
      <c r="C6" s="4">
        <v>78.3966</v>
      </c>
      <c r="D6" s="4">
        <v>65.1329</v>
      </c>
      <c r="E6" s="4">
        <v>41.7818</v>
      </c>
      <c r="F6" s="4">
        <v>23.6895</v>
      </c>
      <c r="G6" s="4">
        <v>-31.5877</v>
      </c>
    </row>
    <row r="7">
      <c r="A7" t="inlineStr" s="1">
        <is>
          <t xml:space="preserve">8.75%</t>
        </is>
      </c>
      <c r="B7" s="4">
        <v>85.848</v>
      </c>
      <c r="C7" s="4">
        <v>68.1912</v>
      </c>
      <c r="D7" s="4">
        <v>54.3241</v>
      </c>
      <c r="E7" s="4">
        <v>30.0285</v>
      </c>
      <c r="F7" s="4">
        <v>11.2811</v>
      </c>
      <c r="G7" s="4">
        <v>-45.7164</v>
      </c>
    </row>
    <row r="8">
      <c r="A8" t="inlineStr" s="1">
        <is>
          <t xml:space="preserve">9.50%</t>
        </is>
      </c>
      <c r="B8" s="4">
        <v>78.4258</v>
      </c>
      <c r="C8" s="4">
        <v>60.1911</v>
      </c>
      <c r="D8" s="4">
        <v>45.9299</v>
      </c>
      <c r="E8" s="4">
        <v>21.0331</v>
      </c>
      <c r="F8" s="4">
        <v>1.8803</v>
      </c>
      <c r="G8" s="4">
        <v>-56.1338</v>
      </c>
    </row>
    <row r="9"/>
    <row r="10">
      <c r="A10" t="inlineStr">
        <is>
          <t xml:space="preserve">Bold cells ≥ current price (90.7). The conclusion is dominated by WACC and growth.</t>
        </is>
      </c>
    </row>
  </sheetData>
</worksheet>
</file>