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mmary" sheetId="1" r:id="rId1"/>
    <sheet name="Inputs" sheetId="2" r:id="rId2"/>
    <sheet name="Economics" sheetId="3" r:id="rId3"/>
    <sheet name="ReverseDCF" sheetId="4" r:id="rId4"/>
    <sheet name="Scenarios" sheetId="5" r:id="rId5"/>
    <sheet name="Sensitivity" sheetId="6" r:id="rId6"/>
  </sheets>
  <calcPr calcId="0" fullCalcOnLoad="1"/>
</workbook>
</file>

<file path=xl/styles.xml><?xml version="1.0" encoding="utf-8"?>
<styleSheet xmlns="http://schemas.openxmlformats.org/spreadsheetml/2006/main">
  <numFmts count="3">
    <numFmt numFmtId="164" formatCode="#,##0.0"/>
    <numFmt numFmtId="165" formatCode="0.0%"/>
    <numFmt numFmtId="166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F1FA"/>
      </patternFill>
    </fill>
  </fills>
  <borders count="1">
    <border/>
  </borders>
  <cellStyleXfs count="1">
    <xf/>
  </cellStyleXfs>
  <cellXfs count="8">
    <xf/>
    <xf fontId="1" applyFont="1"/>
    <xf numFmtId="164" applyNumberFormat="1"/>
    <xf numFmtId="165" applyNumberFormat="1"/>
    <xf numFmtId="166" applyNumberFormat="1"/>
    <xf numFmtId="164" applyNumberFormat="1" fillId="2" applyFill="1"/>
    <xf numFmtId="165" applyNumberFormat="1" fillId="2" applyFill="1"/>
    <xf numFmtId="166" applyNumberFormat="1" fillId="2" applyFill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mttssn research — Reverse-DCF — Autostore (AUTO.OL)</t>
        </is>
      </c>
    </row>
    <row r="2">
      <c r="A2" t="inlineStr">
        <is>
          <t xml:space="preserve">operating frame (NOPAT / Invested Capital) · USD · Not investment advice</t>
        </is>
      </c>
    </row>
    <row r="3"/>
    <row r="4">
      <c r="A4" t="inlineStr" s="1">
        <is>
          <t xml:space="preserve">Conclusions</t>
        </is>
      </c>
    </row>
    <row r="5">
      <c r="A5" t="inlineStr">
        <is>
          <t xml:space="preserve">Market-implied growth</t>
        </is>
      </c>
      <c r="B5" s="3">
        <v>0.0814</v>
      </c>
    </row>
    <row r="6">
      <c r="A6" t="inlineStr">
        <is>
          <t xml:space="preserve">No-growth value / share</t>
        </is>
      </c>
      <c r="B6" s="2">
        <v>0.2343</v>
      </c>
    </row>
    <row r="7">
      <c r="A7" t="inlineStr">
        <is>
          <t xml:space="preserve">ROIC</t>
        </is>
      </c>
      <c r="B7" s="3">
        <v>0.0857</v>
      </c>
    </row>
    <row r="8">
      <c r="A8" t="inlineStr">
        <is>
          <t xml:space="preserve">WACC</t>
        </is>
      </c>
      <c r="B8" s="3">
        <v>0.08</v>
      </c>
    </row>
    <row r="9">
      <c r="A9" t="inlineStr">
        <is>
          <t xml:space="preserve">ROIC − WACC spread (pp)</t>
        </is>
      </c>
      <c r="B9" s="2">
        <v>0.57</v>
      </c>
    </row>
    <row r="10">
      <c r="A10" t="inlineStr">
        <is>
          <t xml:space="preserve">Economic Profit / EVA</t>
        </is>
      </c>
      <c r="B10" s="2">
        <v>10.884</v>
      </c>
    </row>
    <row r="11"/>
    <row r="12">
      <c r="A12" t="inlineStr" s="1">
        <is>
          <t xml:space="preserve">Tabs</t>
        </is>
      </c>
      <c r="B12" t="inlineStr">
        <is>
          <t xml:space="preserve">Summary → Inputs → Economics → ReverseDCF → Scenarios → Sensitivity</t>
        </is>
      </c>
    </row>
    <row r="13">
      <c r="A13" t="inlineStr">
        <is>
          <t xml:space="preserve">Blue cells on Inputs are the only edits; everything else is formula-driven.</t>
        </is>
      </c>
    </row>
  </sheetData>
</worksheet>
</file>

<file path=xl/worksheets/sheet2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INPUTS — flex the blue cells; everything downstream recomputes</t>
        </is>
      </c>
    </row>
    <row r="2">
      <c r="A2" t="inlineStr">
        <is>
          <t xml:space="preserve">Adjusted NOPAT</t>
        </is>
      </c>
      <c r="B2" s="5">
        <v>163.5</v>
      </c>
    </row>
    <row r="3">
      <c r="A3" t="inlineStr">
        <is>
          <t xml:space="preserve">ROIC</t>
        </is>
      </c>
      <c r="B3" s="6">
        <v>0.0857</v>
      </c>
    </row>
    <row r="4">
      <c r="A4" t="inlineStr">
        <is>
          <t xml:space="preserve">WACC</t>
        </is>
      </c>
      <c r="B4" s="6">
        <v>0.08</v>
      </c>
    </row>
    <row r="5">
      <c r="A5" t="inlineStr">
        <is>
          <t xml:space="preserve">Terminal growth g∞</t>
        </is>
      </c>
      <c r="B5" s="6">
        <v>0.025</v>
      </c>
    </row>
    <row r="6">
      <c r="A6" t="inlineStr">
        <is>
          <t xml:space="preserve">Explicit horizon N (yrs)</t>
        </is>
      </c>
      <c r="B6" s="7">
        <v>5</v>
      </c>
    </row>
    <row r="7">
      <c r="A7" t="inlineStr">
        <is>
          <t xml:space="preserve">Net debt (− = cash)</t>
        </is>
      </c>
      <c r="B7" s="5">
        <v>1318.4</v>
      </c>
    </row>
    <row r="8">
      <c r="A8" t="inlineStr">
        <is>
          <t xml:space="preserve">Shares (m)</t>
        </is>
      </c>
      <c r="B8" s="5">
        <v>3428.54</v>
      </c>
    </row>
    <row r="9">
      <c r="A9" t="inlineStr">
        <is>
          <t xml:space="preserve">Share price</t>
        </is>
      </c>
      <c r="B9" s="5">
        <v>11.41</v>
      </c>
    </row>
    <row r="10">
      <c r="A10" t="inlineStr">
        <is>
          <t xml:space="preserve">Stage-1 growth g (engine driver)</t>
        </is>
      </c>
      <c r="B10" s="6">
        <v>0.0814</v>
      </c>
    </row>
    <row r="11"/>
    <row r="12">
      <c r="A12" t="inlineStr">
        <is>
          <t xml:space="preserve">Invested Capital  = NOPAT / ROIC</t>
        </is>
      </c>
      <c r="B12" s="2">
        <f>B2/B3</f>
        <v>1907.7</v>
      </c>
    </row>
    <row r="13">
      <c r="A13" t="inlineStr">
        <is>
          <t xml:space="preserve">Market cap  = price × shares</t>
        </is>
      </c>
      <c r="B13" s="4">
        <f>B9*B8</f>
        <v>39119.6414</v>
      </c>
    </row>
    <row r="14">
      <c r="A14" t="inlineStr">
        <is>
          <t xml:space="preserve">Enterprise value  = mcap + net debt</t>
        </is>
      </c>
      <c r="B14" s="4">
        <f>B13+B7</f>
        <v>40438.0</v>
      </c>
    </row>
  </sheetData>
</worksheet>
</file>

<file path=xl/worksheets/sheet3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ECONOMIC PROFIT &amp; VALUE CREATION (EVA)</t>
        </is>
      </c>
    </row>
    <row r="2"/>
    <row r="3">
      <c r="A3" t="inlineStr">
        <is>
          <t xml:space="preserve">NOPAT</t>
        </is>
      </c>
      <c r="B3" s="2">
        <f>Inputs!B2</f>
        <v>163.5</v>
      </c>
    </row>
    <row r="4">
      <c r="A4" t="inlineStr">
        <is>
          <t xml:space="preserve">Invested Capital</t>
        </is>
      </c>
      <c r="B4" s="2">
        <f>Inputs!B12</f>
        <v>1907.7</v>
      </c>
    </row>
    <row r="5">
      <c r="A5" t="inlineStr">
        <is>
          <t xml:space="preserve">WACC</t>
        </is>
      </c>
      <c r="B5" s="3">
        <f>Inputs!B4</f>
        <v>0.08</v>
      </c>
    </row>
    <row r="6">
      <c r="A6" t="inlineStr">
        <is>
          <t xml:space="preserve">Capital charge  = IC × WACC</t>
        </is>
      </c>
      <c r="B6" s="2">
        <f>Inputs!B12*Inputs!B4</f>
        <v>152.616</v>
      </c>
    </row>
    <row r="7">
      <c r="A7" t="inlineStr">
        <is>
          <t xml:space="preserve">Economic Profit (EVA)  = NOPAT − charge</t>
        </is>
      </c>
      <c r="B7" s="2">
        <f>Inputs!B2-Inputs!B12*Inputs!B4</f>
        <v>10.883999999999986</v>
      </c>
    </row>
    <row r="8">
      <c r="A8" t="inlineStr">
        <is>
          <t xml:space="preserve">ROIC</t>
        </is>
      </c>
      <c r="B8" s="3">
        <f>Inputs!B3</f>
        <v>0.0857</v>
      </c>
    </row>
    <row r="9">
      <c r="A9" t="inlineStr">
        <is>
          <t xml:space="preserve">ROIC − WACC spread</t>
        </is>
      </c>
      <c r="B9" s="3">
        <f>Inputs!B3-Inputs!B4</f>
        <v>0.005699999999999997</v>
      </c>
    </row>
    <row r="10"/>
    <row r="11">
      <c r="A11" t="inlineStr">
        <is>
          <t xml:space="preserve">Positive EVA = value creation; the reverse-DCF asks how much the market pays for it.</t>
        </is>
      </c>
    </row>
  </sheetData>
</worksheet>
</file>

<file path=xl/worksheets/sheet4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REVERSE-DCF — 2-stage FCFF (driven by Inputs g, Inputs!B10)</t>
        </is>
      </c>
    </row>
    <row r="2"/>
    <row r="3">
      <c r="A3" t="inlineStr" s="1">
        <is>
          <t xml:space="preserve">Year</t>
        </is>
      </c>
      <c r="B3" t="inlineStr" s="1">
        <is>
          <t xml:space="preserve">NOPAT</t>
        </is>
      </c>
      <c r="C3" t="inlineStr" s="1">
        <is>
          <t xml:space="preserve">Reinvest b=g/ROIC</t>
        </is>
      </c>
      <c r="D3" t="inlineStr" s="1">
        <is>
          <t xml:space="preserve">FCFF</t>
        </is>
      </c>
      <c r="E3" t="inlineStr" s="1">
        <is>
          <t xml:space="preserve">Discount factor</t>
        </is>
      </c>
      <c r="F3" t="inlineStr" s="1">
        <is>
          <t xml:space="preserve">PV</t>
        </is>
      </c>
    </row>
    <row r="4">
      <c r="A4" s="4">
        <v>1.0</v>
      </c>
      <c r="B4" s="2">
        <f>Inputs!$B$2*(1+Inputs!$B$10)</f>
        <v>176.8089</v>
      </c>
      <c r="C4" s="3">
        <f>Inputs!$B$10/Inputs!$B$3</f>
        <v>0.9498249708284714</v>
      </c>
      <c r="D4" s="2">
        <f>B4*(1-C4)</f>
        <v>8.871391715285885</v>
      </c>
      <c r="E4" s="3">
        <f>1/(1+Inputs!$B$4)^A4</f>
        <v>0.9259259259259258</v>
      </c>
      <c r="F4" s="2">
        <f>D4*E4</f>
        <v>8.21425158822767</v>
      </c>
    </row>
    <row r="5">
      <c r="A5" s="4">
        <v>2.0</v>
      </c>
      <c r="B5" s="2">
        <f>B4*(1+Inputs!$B$10)</f>
        <v>191.20114445999997</v>
      </c>
      <c r="C5" s="3">
        <f>Inputs!$B$10/Inputs!$B$3</f>
        <v>0.9498249708284714</v>
      </c>
      <c r="D5" s="2">
        <f>B5*(1-C5)</f>
        <v>9.593523000910153</v>
      </c>
      <c r="E5" s="3">
        <f>1/(1+Inputs!$B$4)^A5</f>
        <v>0.8573388203017832</v>
      </c>
      <c r="F5" s="2">
        <f>D5*E5</f>
        <v>8.224899692138333</v>
      </c>
    </row>
    <row r="6">
      <c r="A6" s="4">
        <v>3.0</v>
      </c>
      <c r="B6" s="2">
        <f>B5*(1+Inputs!$B$10)</f>
        <v>206.76491761904396</v>
      </c>
      <c r="C6" s="3">
        <f>Inputs!$B$10/Inputs!$B$3</f>
        <v>0.9498249708284714</v>
      </c>
      <c r="D6" s="2">
        <f>B6*(1-C6)</f>
        <v>10.37443577318424</v>
      </c>
      <c r="E6" s="3">
        <f>1/(1+Inputs!$B$4)^A6</f>
        <v>0.7938322410201696</v>
      </c>
      <c r="F6" s="2">
        <f>D6*E6</f>
        <v>8.235561599146662</v>
      </c>
    </row>
    <row r="7">
      <c r="A7" s="4">
        <v>4.0</v>
      </c>
      <c r="B7" s="2">
        <f>B6*(1+Inputs!$B$10)</f>
        <v>223.59558191323413</v>
      </c>
      <c r="C7" s="3">
        <f>Inputs!$B$10/Inputs!$B$3</f>
        <v>0.9498249708284714</v>
      </c>
      <c r="D7" s="2">
        <f>B7*(1-C7)</f>
        <v>11.218914845121436</v>
      </c>
      <c r="E7" s="3">
        <f>1/(1+Inputs!$B$4)^A7</f>
        <v>0.7350298527964533</v>
      </c>
      <c r="F7" s="2">
        <f>D7*E7</f>
        <v>8.246237327145554</v>
      </c>
    </row>
    <row r="8">
      <c r="A8" s="4">
        <v>5.0</v>
      </c>
      <c r="B8" s="2">
        <f>B7*(1+Inputs!$B$10)</f>
        <v>241.79626228097138</v>
      </c>
      <c r="C8" s="3">
        <f>Inputs!$B$10/Inputs!$B$3</f>
        <v>0.9498249708284714</v>
      </c>
      <c r="D8" s="2">
        <f>B8*(1-C8)</f>
        <v>12.132134513514321</v>
      </c>
      <c r="E8" s="3">
        <f>1/(1+Inputs!$B$4)^A8</f>
        <v>0.6805831970337529</v>
      </c>
      <c r="F8" s="2">
        <f>D8*E8</f>
        <v>8.256926894051112</v>
      </c>
    </row>
    <row r="9"/>
    <row r="10">
      <c r="A10" t="inlineStr">
        <is>
          <t xml:space="preserve">Sum PV (explicit years)</t>
        </is>
      </c>
      <c r="B10" s="2">
        <f>SUM(F4:F8)</f>
        <v>0</v>
      </c>
    </row>
    <row r="11">
      <c r="A11" t="inlineStr">
        <is>
          <t xml:space="preserve">Terminal value (Gordon on NOPAT_N)</t>
        </is>
      </c>
      <c r="B11" s="2">
        <f>B8*(1+Inputs!$B$5)*(1-Inputs!$B$5/Inputs!$B$3)/(Inputs!$B$4-Inputs!$B$5)</f>
        <v>0</v>
      </c>
    </row>
    <row r="12">
      <c r="A12" t="inlineStr">
        <is>
          <t xml:space="preserve">PV of terminal value</t>
        </is>
      </c>
      <c r="B12" s="2">
        <f>B11*E8</f>
        <v>0</v>
      </c>
    </row>
    <row r="13">
      <c r="A13" t="inlineStr">
        <is>
          <t xml:space="preserve">Enterprise value</t>
        </is>
      </c>
      <c r="B13" s="4">
        <f>B10+B12</f>
        <v>0</v>
      </c>
    </row>
    <row r="14">
      <c r="A14" t="inlineStr">
        <is>
          <t xml:space="preserve">Equity value  = EV − net debt</t>
        </is>
      </c>
      <c r="B14" s="4">
        <f>B13-Inputs!$B$7</f>
        <v>0</v>
      </c>
    </row>
    <row r="15">
      <c r="A15" t="inlineStr">
        <is>
          <t xml:space="preserve">Fair value / share</t>
        </is>
      </c>
      <c r="B15" s="2">
        <f>B14/Inputs!$B$8</f>
        <v>0</v>
      </c>
    </row>
    <row r="16">
      <c r="A16" t="inlineStr">
        <is>
          <t xml:space="preserve">Current price</t>
        </is>
      </c>
      <c r="B16" s="2">
        <f>Inputs!$B$9</f>
        <v>11.41</v>
      </c>
    </row>
    <row r="17">
      <c r="A17" t="inlineStr">
        <is>
          <t xml:space="preserve">Upside vs price</t>
        </is>
      </c>
      <c r="B17" s="3">
        <f>B15/B16-1</f>
        <v>0</v>
      </c>
    </row>
    <row r="18"/>
    <row r="19">
      <c r="A19" t="inlineStr">
        <is>
          <t xml:space="preserve">Market-implied growth (solved)</t>
        </is>
      </c>
      <c r="B19" s="3">
        <v>0.0814</v>
      </c>
    </row>
    <row r="20">
      <c r="A20" t="inlineStr">
        <is>
          <t xml:space="preserve">  → reproduce: Data → What-If → Goal Seek: set B15 = price by changing Inputs!B10</t>
        </is>
      </c>
    </row>
  </sheetData>
</worksheet>
</file>

<file path=xl/worksheets/sheet5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SCENARIOS — authored targets &amp; implied growth</t>
        </is>
      </c>
    </row>
    <row r="2"/>
    <row r="3">
      <c r="A3" t="inlineStr" s="1">
        <is>
          <t xml:space="preserve">Scenario</t>
        </is>
      </c>
      <c r="B3" t="inlineStr" s="1">
        <is>
          <t xml:space="preserve">24m target</t>
        </is>
      </c>
      <c r="C3" t="inlineStr" s="1">
        <is>
          <t xml:space="preserve">Impl. growth</t>
        </is>
      </c>
      <c r="D3" t="inlineStr" s="1">
        <is>
          <t xml:space="preserve">Probability</t>
        </is>
      </c>
      <c r="E3" t="inlineStr" s="1">
        <is>
          <t xml:space="preserve">Upside</t>
        </is>
      </c>
    </row>
    <row r="4">
      <c r="A4" t="inlineStr">
        <is>
          <t xml:space="preserve">Bull</t>
        </is>
      </c>
      <c r="B4" s="2">
        <v>18.0</v>
      </c>
      <c r="C4" s="3">
        <v>0.0814</v>
      </c>
      <c r="D4" s="3">
        <v>0.25</v>
      </c>
      <c r="E4" s="3">
        <v>0.5776</v>
      </c>
    </row>
    <row r="5">
      <c r="A5" t="inlineStr">
        <is>
          <t xml:space="preserve">Base</t>
        </is>
      </c>
      <c r="B5" s="2">
        <v>12.0</v>
      </c>
      <c r="C5" s="3">
        <v>0.0814</v>
      </c>
      <c r="D5" s="3">
        <v>0.45</v>
      </c>
      <c r="E5" s="3">
        <v>0.0517</v>
      </c>
    </row>
    <row r="6">
      <c r="A6" t="inlineStr">
        <is>
          <t xml:space="preserve">Bear</t>
        </is>
      </c>
      <c r="B6" s="2">
        <v>8.0</v>
      </c>
      <c r="C6" s="3">
        <v>0.0814</v>
      </c>
      <c r="D6" s="3">
        <v>0.3</v>
      </c>
      <c r="E6" s="3">
        <v>-0.2989</v>
      </c>
    </row>
    <row r="7">
      <c r="A7" t="inlineStr" s="1">
        <is>
          <t xml:space="preserve">E[r] (probability-weighted)</t>
        </is>
      </c>
      <c r="E7" s="3">
        <v>0.078</v>
      </c>
    </row>
    <row r="8"/>
    <row r="9">
      <c r="A9" t="inlineStr">
        <is>
          <t xml:space="preserve">Targets are analyst-authored; the implied growth is what each target prices in (reverse-DCF).</t>
        </is>
      </c>
    </row>
  </sheetData>
</worksheet>
</file>

<file path=xl/worksheets/sheet6.xml><?xml version="1.0" encoding="utf-8"?>
<worksheet xmlns="http://schemas.openxmlformats.org/spreadsheetml/2006/main">
  <cols>
    <col min="1" max="1" width="38" customWidth="1"/>
    <col min="2" max="7" width="15" customWidth="1"/>
  </cols>
  <sheetData>
    <row r="1">
      <c r="A1" t="inlineStr" s="1">
        <is>
          <t xml:space="preserve">SENSITIVITY — fair value / share at WACC × growth</t>
        </is>
      </c>
    </row>
    <row r="2"/>
    <row r="3">
      <c r="A3" t="inlineStr" s="1">
        <is>
          <t xml:space="preserve">WACC \ g</t>
        </is>
      </c>
      <c r="B3" t="inlineStr" s="1">
        <is>
          <t xml:space="preserve">0%</t>
        </is>
      </c>
      <c r="C3" t="inlineStr" s="1">
        <is>
          <t xml:space="preserve">3%</t>
        </is>
      </c>
      <c r="D3" t="inlineStr" s="1">
        <is>
          <t xml:space="preserve">5%</t>
        </is>
      </c>
      <c r="E3" t="inlineStr" s="1">
        <is>
          <t xml:space="preserve">8%</t>
        </is>
      </c>
      <c r="F3" t="inlineStr" s="1">
        <is>
          <t xml:space="preserve">10%</t>
        </is>
      </c>
      <c r="G3" t="inlineStr" s="1">
        <is>
          <t xml:space="preserve">15%</t>
        </is>
      </c>
    </row>
    <row r="4">
      <c r="A4" t="inlineStr" s="1">
        <is>
          <t xml:space="preserve">6.50%</t>
        </is>
      </c>
      <c r="B4" s="4">
        <v>0.4454</v>
      </c>
      <c r="C4" s="4">
        <v>0.4882</v>
      </c>
      <c r="D4" s="4">
        <v>0.5169</v>
      </c>
      <c r="E4" s="4">
        <v>0.5602</v>
      </c>
      <c r="F4" s="4">
        <v>0.589</v>
      </c>
      <c r="G4" s="4">
        <v>0.6595</v>
      </c>
    </row>
    <row r="5">
      <c r="A5" t="inlineStr" s="1">
        <is>
          <t xml:space="preserve">7.25%</t>
        </is>
      </c>
      <c r="B5" s="4">
        <v>0.3233</v>
      </c>
      <c r="C5" s="4">
        <v>0.3484</v>
      </c>
      <c r="D5" s="4">
        <v>0.3643</v>
      </c>
      <c r="E5" s="4">
        <v>0.3864</v>
      </c>
      <c r="F5" s="4">
        <v>0.3997</v>
      </c>
      <c r="G5" s="4">
        <v>0.427</v>
      </c>
    </row>
    <row r="6">
      <c r="A6" t="inlineStr" s="1">
        <is>
          <t xml:space="preserve">8.00%</t>
        </is>
      </c>
      <c r="B6" s="4">
        <v>0.2343</v>
      </c>
      <c r="C6" s="4">
        <v>0.2468</v>
      </c>
      <c r="D6" s="4">
        <v>0.2536</v>
      </c>
      <c r="E6" s="4">
        <v>0.2608</v>
      </c>
      <c r="F6" s="4">
        <v>0.2634</v>
      </c>
      <c r="G6" s="4">
        <v>0.2603</v>
      </c>
    </row>
    <row r="7">
      <c r="A7" t="inlineStr" s="1">
        <is>
          <t xml:space="preserve">8.75%</t>
        </is>
      </c>
      <c r="B7" s="4">
        <v>0.1663</v>
      </c>
      <c r="C7" s="4">
        <v>0.1697</v>
      </c>
      <c r="D7" s="4">
        <v>0.1698</v>
      </c>
      <c r="E7" s="4">
        <v>0.1661</v>
      </c>
      <c r="F7" s="4">
        <v>0.1608</v>
      </c>
      <c r="G7" s="4">
        <v>0.1357</v>
      </c>
    </row>
    <row r="8">
      <c r="A8" t="inlineStr" s="1">
        <is>
          <t xml:space="preserve">9.50%</t>
        </is>
      </c>
      <c r="B8" s="4">
        <v>0.1127</v>
      </c>
      <c r="C8" s="4">
        <v>0.1091</v>
      </c>
      <c r="D8" s="4">
        <v>0.1042</v>
      </c>
      <c r="E8" s="4">
        <v>0.0923</v>
      </c>
      <c r="F8" s="4">
        <v>0.0811</v>
      </c>
      <c r="G8" s="4">
        <v>0.0396</v>
      </c>
    </row>
    <row r="9"/>
    <row r="10">
      <c r="A10" t="inlineStr">
        <is>
          <t xml:space="preserve">Bold cells ≥ current price (11.41). The conclusion is dominated by WACC and growth.</t>
        </is>
      </c>
    </row>
  </sheetData>
</worksheet>
</file>