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Wulff-Yhtiöt (WUF1V.HE)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7788.5815</v>
      </c>
    </row>
    <row r="7">
      <c r="A7" t="inlineStr">
        <is>
          <t xml:space="preserve">ROIC</t>
        </is>
      </c>
      <c r="B7" s="3">
        <v>0.1241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4.41</v>
      </c>
    </row>
    <row r="10">
      <c r="A10" t="inlineStr">
        <is>
          <t xml:space="preserve">Economic Profit / EVA</t>
        </is>
      </c>
      <c r="B10" s="2">
        <v>1333.2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3750</v>
      </c>
    </row>
    <row r="3">
      <c r="A3" t="inlineStr">
        <is>
          <t xml:space="preserve">ROIC</t>
        </is>
      </c>
      <c r="B3" s="6">
        <v>0.1241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23.3</v>
      </c>
    </row>
    <row r="8">
      <c r="A8" t="inlineStr">
        <is>
          <t xml:space="preserve">Shares (m)</t>
        </is>
      </c>
      <c r="B8" s="5">
        <v>6.796</v>
      </c>
    </row>
    <row r="9">
      <c r="A9" t="inlineStr">
        <is>
          <t xml:space="preserve">Share price</t>
        </is>
      </c>
      <c r="B9" s="5">
        <v>3.8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30210</v>
      </c>
    </row>
    <row r="13">
      <c r="A13" t="inlineStr">
        <is>
          <t xml:space="preserve">Market cap  = price × shares</t>
        </is>
      </c>
      <c r="B13" s="4">
        <f>B9*B8</f>
        <v>25.8248</v>
      </c>
    </row>
    <row r="14">
      <c r="A14" t="inlineStr">
        <is>
          <t xml:space="preserve">Enterprise value  = mcap + net debt</t>
        </is>
      </c>
      <c r="B14" s="4">
        <f>B13+B7</f>
        <v>49.1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3750</v>
      </c>
    </row>
    <row r="4">
      <c r="A4" t="inlineStr">
        <is>
          <t xml:space="preserve">Invested Capital</t>
        </is>
      </c>
      <c r="B4" s="2">
        <f>Inputs!B12</f>
        <v>30210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2416.8</v>
      </c>
    </row>
    <row r="7">
      <c r="A7" t="inlineStr">
        <is>
          <t xml:space="preserve">Economic Profit (EVA)  = NOPAT − charge</t>
        </is>
      </c>
      <c r="B7" s="2">
        <f>Inputs!B2-Inputs!B12*Inputs!B4</f>
        <v>1333.1999999999998</v>
      </c>
    </row>
    <row r="8">
      <c r="A8" t="inlineStr">
        <is>
          <t xml:space="preserve">ROIC</t>
        </is>
      </c>
      <c r="B8" s="3">
        <f>Inputs!B3</f>
        <v>0.1241</v>
      </c>
    </row>
    <row r="9">
      <c r="A9" t="inlineStr">
        <is>
          <t xml:space="preserve">ROIC − WACC spread</t>
        </is>
      </c>
      <c r="B9" s="3">
        <f>Inputs!B3-Inputs!B4</f>
        <v>0.0441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1875.0</v>
      </c>
      <c r="C4" s="3">
        <f>Inputs!$B$10/Inputs!$B$3</f>
        <v>0.0</v>
      </c>
      <c r="D4" s="2">
        <f>B4*(1-C4)</f>
        <v>1875.0</v>
      </c>
      <c r="E4" s="3">
        <f>1/(1+Inputs!$B$4)^A4</f>
        <v>0.9259259259259258</v>
      </c>
      <c r="F4" s="2">
        <f>D4*E4</f>
        <v>1736.1111111111109</v>
      </c>
    </row>
    <row r="5">
      <c r="A5" s="4">
        <v>2.0</v>
      </c>
      <c r="B5" s="2">
        <f>B4*(1+Inputs!$B$10)</f>
        <v>937.5</v>
      </c>
      <c r="C5" s="3">
        <f>Inputs!$B$10/Inputs!$B$3</f>
        <v>0.0</v>
      </c>
      <c r="D5" s="2">
        <f>B5*(1-C5)</f>
        <v>937.5</v>
      </c>
      <c r="E5" s="3">
        <f>1/(1+Inputs!$B$4)^A5</f>
        <v>0.8573388203017832</v>
      </c>
      <c r="F5" s="2">
        <f>D5*E5</f>
        <v>803.7551440329217</v>
      </c>
    </row>
    <row r="6">
      <c r="A6" s="4">
        <v>3.0</v>
      </c>
      <c r="B6" s="2">
        <f>B5*(1+Inputs!$B$10)</f>
        <v>468.75</v>
      </c>
      <c r="C6" s="3">
        <f>Inputs!$B$10/Inputs!$B$3</f>
        <v>0.0</v>
      </c>
      <c r="D6" s="2">
        <f>B6*(1-C6)</f>
        <v>468.75</v>
      </c>
      <c r="E6" s="3">
        <f>1/(1+Inputs!$B$4)^A6</f>
        <v>0.7938322410201696</v>
      </c>
      <c r="F6" s="2">
        <f>D6*E6</f>
        <v>372.1088629782045</v>
      </c>
    </row>
    <row r="7">
      <c r="A7" s="4">
        <v>4.0</v>
      </c>
      <c r="B7" s="2">
        <f>B6*(1+Inputs!$B$10)</f>
        <v>234.375</v>
      </c>
      <c r="C7" s="3">
        <f>Inputs!$B$10/Inputs!$B$3</f>
        <v>0.0</v>
      </c>
      <c r="D7" s="2">
        <f>B7*(1-C7)</f>
        <v>234.375</v>
      </c>
      <c r="E7" s="3">
        <f>1/(1+Inputs!$B$4)^A7</f>
        <v>0.7350298527964533</v>
      </c>
      <c r="F7" s="2">
        <f>D7*E7</f>
        <v>172.27262174916874</v>
      </c>
    </row>
    <row r="8">
      <c r="A8" s="4">
        <v>5.0</v>
      </c>
      <c r="B8" s="2">
        <f>B7*(1+Inputs!$B$10)</f>
        <v>117.1875</v>
      </c>
      <c r="C8" s="3">
        <f>Inputs!$B$10/Inputs!$B$3</f>
        <v>0.0</v>
      </c>
      <c r="D8" s="2">
        <f>B8*(1-C8)</f>
        <v>117.1875</v>
      </c>
      <c r="E8" s="3">
        <f>1/(1+Inputs!$B$4)^A8</f>
        <v>0.6805831970337529</v>
      </c>
      <c r="F8" s="2">
        <f>D8*E8</f>
        <v>79.75584340239293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3.8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5.2</v>
      </c>
      <c r="C4" s="3">
        <v>-0.5</v>
      </c>
      <c r="D4" s="3">
        <v>0.3</v>
      </c>
      <c r="E4" s="3">
        <v>0.3684</v>
      </c>
    </row>
    <row r="5">
      <c r="A5" t="inlineStr">
        <is>
          <t xml:space="preserve">Base</t>
        </is>
      </c>
      <c r="B5" s="2">
        <v>4.3</v>
      </c>
      <c r="C5" s="3">
        <v>-0.5</v>
      </c>
      <c r="D5" s="3">
        <v>0.45</v>
      </c>
      <c r="E5" s="3">
        <v>0.1316</v>
      </c>
    </row>
    <row r="6">
      <c r="A6" t="inlineStr">
        <is>
          <t xml:space="preserve">Bear</t>
        </is>
      </c>
      <c r="B6" s="2">
        <v>3.0</v>
      </c>
      <c r="C6" s="3">
        <v>-0.5</v>
      </c>
      <c r="D6" s="3">
        <v>0.25</v>
      </c>
      <c r="E6" s="3">
        <v>-0.2105</v>
      </c>
    </row>
    <row r="7">
      <c r="A7" t="inlineStr" s="1">
        <is>
          <t xml:space="preserve">E[r] (probability-weighted)</t>
        </is>
      </c>
      <c r="E7" s="3">
        <v>0.1171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10530.9531</v>
      </c>
      <c r="C4" s="4">
        <v>11445.0764</v>
      </c>
      <c r="D4" s="4">
        <v>12093.8557</v>
      </c>
      <c r="E4" s="4">
        <v>13128.3801</v>
      </c>
      <c r="F4" s="4">
        <v>13860.2489</v>
      </c>
      <c r="G4" s="4">
        <v>15843.5123</v>
      </c>
    </row>
    <row r="5">
      <c r="A5" t="inlineStr" s="1">
        <is>
          <t xml:space="preserve">7.25%</t>
        </is>
      </c>
      <c r="B5" s="4">
        <v>8944.7281</v>
      </c>
      <c r="C5" s="4">
        <v>9620.6532</v>
      </c>
      <c r="D5" s="4">
        <v>10095.1729</v>
      </c>
      <c r="E5" s="4">
        <v>10843.361</v>
      </c>
      <c r="F5" s="4">
        <v>11366.6382</v>
      </c>
      <c r="G5" s="4">
        <v>12760.8484</v>
      </c>
    </row>
    <row r="6">
      <c r="A6" t="inlineStr" s="1">
        <is>
          <t xml:space="preserve">8.00%</t>
        </is>
      </c>
      <c r="B6" s="4">
        <v>7788.576</v>
      </c>
      <c r="C6" s="4">
        <v>8294.3618</v>
      </c>
      <c r="D6" s="4">
        <v>8644.593</v>
      </c>
      <c r="E6" s="4">
        <v>9188.8461</v>
      </c>
      <c r="F6" s="4">
        <v>9563.7639</v>
      </c>
      <c r="G6" s="4">
        <v>10539.8115</v>
      </c>
    </row>
    <row r="7">
      <c r="A7" t="inlineStr" s="1">
        <is>
          <t xml:space="preserve">8.75%</t>
        </is>
      </c>
      <c r="B7" s="4">
        <v>6907.7726</v>
      </c>
      <c r="C7" s="4">
        <v>7286.8521</v>
      </c>
      <c r="D7" s="4">
        <v>7544.6759</v>
      </c>
      <c r="E7" s="4">
        <v>7937.5514</v>
      </c>
      <c r="F7" s="4">
        <v>8202.5174</v>
      </c>
      <c r="G7" s="4">
        <v>8869.3338</v>
      </c>
    </row>
    <row r="8">
      <c r="A8" t="inlineStr" s="1">
        <is>
          <t xml:space="preserve">9.50%</t>
        </is>
      </c>
      <c r="B8" s="4">
        <v>6213.8992</v>
      </c>
      <c r="C8" s="4">
        <v>6495.6392</v>
      </c>
      <c r="D8" s="4">
        <v>6682.6043</v>
      </c>
      <c r="E8" s="4">
        <v>6959.6148</v>
      </c>
      <c r="F8" s="4">
        <v>7140.5723</v>
      </c>
      <c r="G8" s="4">
        <v>7571.705</v>
      </c>
    </row>
    <row r="9"/>
    <row r="10">
      <c r="A10" t="inlineStr">
        <is>
          <t xml:space="preserve">Bold cells ≥ current price (3.8). The conclusion is dominated by WACC and growth.</t>
        </is>
      </c>
    </row>
  </sheetData>
</worksheet>
</file>