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F-Secure (FSECURE.HE)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-0.5</v>
      </c>
    </row>
    <row r="6">
      <c r="A6" t="inlineStr">
        <is>
          <t xml:space="preserve">No-growth value / share</t>
        </is>
      </c>
      <c r="B6" s="2">
        <v>1544.1076</v>
      </c>
    </row>
    <row r="7">
      <c r="A7" t="inlineStr">
        <is>
          <t xml:space="preserve">ROIC</t>
        </is>
      </c>
      <c r="B7" s="3">
        <v>0.1062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2.62</v>
      </c>
    </row>
    <row r="10">
      <c r="A10" t="inlineStr">
        <is>
          <t xml:space="preserve">Economic Profit / EVA</t>
        </is>
      </c>
      <c r="B10" s="2">
        <v>4856.68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19715</v>
      </c>
    </row>
    <row r="3">
      <c r="A3" t="inlineStr">
        <is>
          <t xml:space="preserve">ROIC</t>
        </is>
      </c>
      <c r="B3" s="6">
        <v>0.1062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142.3</v>
      </c>
    </row>
    <row r="8">
      <c r="A8" t="inlineStr">
        <is>
          <t xml:space="preserve">Shares (m)</t>
        </is>
      </c>
      <c r="B8" s="5">
        <v>174.707</v>
      </c>
    </row>
    <row r="9">
      <c r="A9" t="inlineStr">
        <is>
          <t xml:space="preserve">Share price</t>
        </is>
      </c>
      <c r="B9" s="5">
        <v>1.95</v>
      </c>
    </row>
    <row r="10">
      <c r="A10" t="inlineStr">
        <is>
          <t xml:space="preserve">Stage-1 growth g (engine driver)</t>
        </is>
      </c>
      <c r="B10" s="6">
        <v>-0.5</v>
      </c>
    </row>
    <row r="11"/>
    <row r="12">
      <c r="A12" t="inlineStr">
        <is>
          <t xml:space="preserve">Invested Capital  = NOPAT / ROIC</t>
        </is>
      </c>
      <c r="B12" s="2">
        <f>B2/B3</f>
        <v>185729</v>
      </c>
    </row>
    <row r="13">
      <c r="A13" t="inlineStr">
        <is>
          <t xml:space="preserve">Market cap  = price × shares</t>
        </is>
      </c>
      <c r="B13" s="4">
        <f>B9*B8</f>
        <v>340.67865</v>
      </c>
    </row>
    <row r="14">
      <c r="A14" t="inlineStr">
        <is>
          <t xml:space="preserve">Enterprise value  = mcap + net debt</t>
        </is>
      </c>
      <c r="B14" s="4">
        <f>B13+B7</f>
        <v>483.0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19715</v>
      </c>
    </row>
    <row r="4">
      <c r="A4" t="inlineStr">
        <is>
          <t xml:space="preserve">Invested Capital</t>
        </is>
      </c>
      <c r="B4" s="2">
        <f>Inputs!B12</f>
        <v>185729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14858.32</v>
      </c>
    </row>
    <row r="7">
      <c r="A7" t="inlineStr">
        <is>
          <t xml:space="preserve">Economic Profit (EVA)  = NOPAT − charge</t>
        </is>
      </c>
      <c r="B7" s="2">
        <f>Inputs!B2-Inputs!B12*Inputs!B4</f>
        <v>4856.68</v>
      </c>
    </row>
    <row r="8">
      <c r="A8" t="inlineStr">
        <is>
          <t xml:space="preserve">ROIC</t>
        </is>
      </c>
      <c r="B8" s="3">
        <f>Inputs!B3</f>
        <v>0.1062</v>
      </c>
    </row>
    <row r="9">
      <c r="A9" t="inlineStr">
        <is>
          <t xml:space="preserve">ROIC − WACC spread</t>
        </is>
      </c>
      <c r="B9" s="3">
        <f>Inputs!B3-Inputs!B4</f>
        <v>0.0262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9857.5</v>
      </c>
      <c r="C4" s="3">
        <f>Inputs!$B$10/Inputs!$B$3</f>
        <v>0.0</v>
      </c>
      <c r="D4" s="2">
        <f>B4*(1-C4)</f>
        <v>9857.5</v>
      </c>
      <c r="E4" s="3">
        <f>1/(1+Inputs!$B$4)^A4</f>
        <v>0.9259259259259258</v>
      </c>
      <c r="F4" s="2">
        <f>D4*E4</f>
        <v>9127.314814814814</v>
      </c>
    </row>
    <row r="5">
      <c r="A5" s="4">
        <v>2.0</v>
      </c>
      <c r="B5" s="2">
        <f>B4*(1+Inputs!$B$10)</f>
        <v>4928.75</v>
      </c>
      <c r="C5" s="3">
        <f>Inputs!$B$10/Inputs!$B$3</f>
        <v>0.0</v>
      </c>
      <c r="D5" s="2">
        <f>B5*(1-C5)</f>
        <v>4928.75</v>
      </c>
      <c r="E5" s="3">
        <f>1/(1+Inputs!$B$4)^A5</f>
        <v>0.8573388203017832</v>
      </c>
      <c r="F5" s="2">
        <f>D5*E5</f>
        <v>4225.608710562414</v>
      </c>
    </row>
    <row r="6">
      <c r="A6" s="4">
        <v>3.0</v>
      </c>
      <c r="B6" s="2">
        <f>B5*(1+Inputs!$B$10)</f>
        <v>2464.375</v>
      </c>
      <c r="C6" s="3">
        <f>Inputs!$B$10/Inputs!$B$3</f>
        <v>0.0</v>
      </c>
      <c r="D6" s="2">
        <f>B6*(1-C6)</f>
        <v>2464.375</v>
      </c>
      <c r="E6" s="3">
        <f>1/(1+Inputs!$B$4)^A6</f>
        <v>0.7938322410201696</v>
      </c>
      <c r="F6" s="2">
        <f>D6*E6</f>
        <v>1956.3003289640803</v>
      </c>
    </row>
    <row r="7">
      <c r="A7" s="4">
        <v>4.0</v>
      </c>
      <c r="B7" s="2">
        <f>B6*(1+Inputs!$B$10)</f>
        <v>1232.1875</v>
      </c>
      <c r="C7" s="3">
        <f>Inputs!$B$10/Inputs!$B$3</f>
        <v>0.0</v>
      </c>
      <c r="D7" s="2">
        <f>B7*(1-C7)</f>
        <v>1232.1875</v>
      </c>
      <c r="E7" s="3">
        <f>1/(1+Inputs!$B$4)^A7</f>
        <v>0.7350298527964533</v>
      </c>
      <c r="F7" s="2">
        <f>D7*E7</f>
        <v>905.6945967426298</v>
      </c>
    </row>
    <row r="8">
      <c r="A8" s="4">
        <v>5.0</v>
      </c>
      <c r="B8" s="2">
        <f>B7*(1+Inputs!$B$10)</f>
        <v>616.09375</v>
      </c>
      <c r="C8" s="3">
        <f>Inputs!$B$10/Inputs!$B$3</f>
        <v>0.0</v>
      </c>
      <c r="D8" s="2">
        <f>B8*(1-C8)</f>
        <v>616.09375</v>
      </c>
      <c r="E8" s="3">
        <f>1/(1+Inputs!$B$4)^A8</f>
        <v>0.6805831970337529</v>
      </c>
      <c r="F8" s="2">
        <f>D8*E8</f>
        <v>419.30305404751374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1.95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2.7</v>
      </c>
      <c r="C4" s="3">
        <v>-0.5</v>
      </c>
      <c r="D4" s="3">
        <v>0.3</v>
      </c>
      <c r="E4" s="3">
        <v>0.3846</v>
      </c>
    </row>
    <row r="5">
      <c r="A5" t="inlineStr">
        <is>
          <t xml:space="preserve">Base</t>
        </is>
      </c>
      <c r="B5" s="2">
        <v>2.0</v>
      </c>
      <c r="C5" s="3">
        <v>-0.5</v>
      </c>
      <c r="D5" s="3">
        <v>0.45</v>
      </c>
      <c r="E5" s="3">
        <v>0.0256</v>
      </c>
    </row>
    <row r="6">
      <c r="A6" t="inlineStr">
        <is>
          <t xml:space="preserve">Bear</t>
        </is>
      </c>
      <c r="B6" s="2">
        <v>1.35</v>
      </c>
      <c r="C6" s="3">
        <v>-0.5</v>
      </c>
      <c r="D6" s="3">
        <v>0.25</v>
      </c>
      <c r="E6" s="3">
        <v>-0.3077</v>
      </c>
    </row>
    <row r="7">
      <c r="A7" t="inlineStr" s="1">
        <is>
          <t xml:space="preserve">E[r] (probability-weighted)</t>
        </is>
      </c>
      <c r="E7" s="3">
        <v>0.05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2081.8786</v>
      </c>
      <c r="C4" s="4">
        <v>2236.5891</v>
      </c>
      <c r="D4" s="4">
        <v>2344.9767</v>
      </c>
      <c r="E4" s="4">
        <v>2515.4917</v>
      </c>
      <c r="F4" s="4">
        <v>2634.4649</v>
      </c>
      <c r="G4" s="4">
        <v>2950.2759</v>
      </c>
    </row>
    <row r="5">
      <c r="A5" t="inlineStr" s="1">
        <is>
          <t xml:space="preserve">7.25%</t>
        </is>
      </c>
      <c r="B5" s="4">
        <v>1770.8803</v>
      </c>
      <c r="C5" s="4">
        <v>1879.4344</v>
      </c>
      <c r="D5" s="4">
        <v>1954.0851</v>
      </c>
      <c r="E5" s="4">
        <v>2069.2135</v>
      </c>
      <c r="F5" s="4">
        <v>2147.8725</v>
      </c>
      <c r="G5" s="4">
        <v>2349.9724</v>
      </c>
    </row>
    <row r="6">
      <c r="A6" t="inlineStr" s="1">
        <is>
          <t xml:space="preserve">8.00%</t>
        </is>
      </c>
      <c r="B6" s="4">
        <v>1544.1076</v>
      </c>
      <c r="C6" s="4">
        <v>1619.8168</v>
      </c>
      <c r="D6" s="4">
        <v>1670.5032</v>
      </c>
      <c r="E6" s="4">
        <v>1746.3581</v>
      </c>
      <c r="F6" s="4">
        <v>1796.4798</v>
      </c>
      <c r="G6" s="4">
        <v>1918.2764</v>
      </c>
    </row>
    <row r="7">
      <c r="A7" t="inlineStr" s="1">
        <is>
          <t xml:space="preserve">8.75%</t>
        </is>
      </c>
      <c r="B7" s="4">
        <v>1371.2634</v>
      </c>
      <c r="C7" s="4">
        <v>1422.6176</v>
      </c>
      <c r="D7" s="4">
        <v>1455.5707</v>
      </c>
      <c r="E7" s="4">
        <v>1502.4222</v>
      </c>
      <c r="F7" s="4">
        <v>1531.5105</v>
      </c>
      <c r="G7" s="4">
        <v>1594.2819</v>
      </c>
    </row>
    <row r="8">
      <c r="A8" t="inlineStr" s="1">
        <is>
          <t xml:space="preserve">9.50%</t>
        </is>
      </c>
      <c r="B8" s="4">
        <v>1235.0336</v>
      </c>
      <c r="C8" s="4">
        <v>1267.7693</v>
      </c>
      <c r="D8" s="4">
        <v>1287.1972</v>
      </c>
      <c r="E8" s="4">
        <v>1311.9788</v>
      </c>
      <c r="F8" s="4">
        <v>1325.0976</v>
      </c>
      <c r="G8" s="4">
        <v>1343.1954</v>
      </c>
    </row>
    <row r="9"/>
    <row r="10">
      <c r="A10" t="inlineStr">
        <is>
          <t xml:space="preserve">Bold cells ≥ current price (1.95). The conclusion is dominated by WACC and growth.</t>
        </is>
      </c>
    </row>
  </sheetData>
</worksheet>
</file>