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Saga Furs (SAGCV.HE)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30.6192</v>
      </c>
    </row>
    <row r="7">
      <c r="A7" t="inlineStr">
        <is>
          <t xml:space="preserve">ROIC</t>
        </is>
      </c>
      <c r="B7" s="3">
        <v>0.0998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1.98</v>
      </c>
    </row>
    <row r="10">
      <c r="A10" t="inlineStr">
        <is>
          <t xml:space="preserve">Economic Profit / EVA</t>
        </is>
      </c>
      <c r="B10" s="2">
        <v>1.024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5.0</v>
      </c>
    </row>
    <row r="3">
      <c r="A3" t="inlineStr">
        <is>
          <t xml:space="preserve">ROIC</t>
        </is>
      </c>
      <c r="B3" s="6">
        <v>0.0998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-41.3</v>
      </c>
    </row>
    <row r="8">
      <c r="A8" t="inlineStr">
        <is>
          <t xml:space="preserve">Shares (m)</t>
        </is>
      </c>
      <c r="B8" s="5">
        <v>3.537</v>
      </c>
    </row>
    <row r="9">
      <c r="A9" t="inlineStr">
        <is>
          <t xml:space="preserve">Share price</t>
        </is>
      </c>
      <c r="B9" s="5">
        <v>14.5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49.7</v>
      </c>
    </row>
    <row r="13">
      <c r="A13" t="inlineStr">
        <is>
          <t xml:space="preserve">Market cap  = price × shares</t>
        </is>
      </c>
      <c r="B13" s="4">
        <f>B9*B8</f>
        <v>51.2865</v>
      </c>
    </row>
    <row r="14">
      <c r="A14" t="inlineStr">
        <is>
          <t xml:space="preserve">Enterprise value  = mcap + net debt</t>
        </is>
      </c>
      <c r="B14" s="4">
        <f>B13+B7</f>
        <v>10.0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5.0</v>
      </c>
    </row>
    <row r="4">
      <c r="A4" t="inlineStr">
        <is>
          <t xml:space="preserve">Invested Capital</t>
        </is>
      </c>
      <c r="B4" s="2">
        <f>Inputs!B12</f>
        <v>49.7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3.9760000000000004</v>
      </c>
    </row>
    <row r="7">
      <c r="A7" t="inlineStr">
        <is>
          <t xml:space="preserve">Economic Profit (EVA)  = NOPAT − charge</t>
        </is>
      </c>
      <c r="B7" s="2">
        <f>Inputs!B2-Inputs!B12*Inputs!B4</f>
        <v>1.0239999999999996</v>
      </c>
    </row>
    <row r="8">
      <c r="A8" t="inlineStr">
        <is>
          <t xml:space="preserve">ROIC</t>
        </is>
      </c>
      <c r="B8" s="3">
        <f>Inputs!B3</f>
        <v>0.0998</v>
      </c>
    </row>
    <row r="9">
      <c r="A9" t="inlineStr">
        <is>
          <t xml:space="preserve">ROIC − WACC spread</t>
        </is>
      </c>
      <c r="B9" s="3">
        <f>Inputs!B3-Inputs!B4</f>
        <v>0.019799999999999998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2.5</v>
      </c>
      <c r="C4" s="3">
        <f>Inputs!$B$10/Inputs!$B$3</f>
        <v>0.0</v>
      </c>
      <c r="D4" s="2">
        <f>B4*(1-C4)</f>
        <v>2.5</v>
      </c>
      <c r="E4" s="3">
        <f>1/(1+Inputs!$B$4)^A4</f>
        <v>0.9259259259259258</v>
      </c>
      <c r="F4" s="2">
        <f>D4*E4</f>
        <v>2.3148148148148144</v>
      </c>
    </row>
    <row r="5">
      <c r="A5" s="4">
        <v>2.0</v>
      </c>
      <c r="B5" s="2">
        <f>B4*(1+Inputs!$B$10)</f>
        <v>1.25</v>
      </c>
      <c r="C5" s="3">
        <f>Inputs!$B$10/Inputs!$B$3</f>
        <v>0.0</v>
      </c>
      <c r="D5" s="2">
        <f>B5*(1-C5)</f>
        <v>1.25</v>
      </c>
      <c r="E5" s="3">
        <f>1/(1+Inputs!$B$4)^A5</f>
        <v>0.8573388203017832</v>
      </c>
      <c r="F5" s="2">
        <f>D5*E5</f>
        <v>1.071673525377229</v>
      </c>
    </row>
    <row r="6">
      <c r="A6" s="4">
        <v>3.0</v>
      </c>
      <c r="B6" s="2">
        <f>B5*(1+Inputs!$B$10)</f>
        <v>0.625</v>
      </c>
      <c r="C6" s="3">
        <f>Inputs!$B$10/Inputs!$B$3</f>
        <v>0.0</v>
      </c>
      <c r="D6" s="2">
        <f>B6*(1-C6)</f>
        <v>0.625</v>
      </c>
      <c r="E6" s="3">
        <f>1/(1+Inputs!$B$4)^A6</f>
        <v>0.7938322410201696</v>
      </c>
      <c r="F6" s="2">
        <f>D6*E6</f>
        <v>0.496145150637606</v>
      </c>
    </row>
    <row r="7">
      <c r="A7" s="4">
        <v>4.0</v>
      </c>
      <c r="B7" s="2">
        <f>B6*(1+Inputs!$B$10)</f>
        <v>0.3125</v>
      </c>
      <c r="C7" s="3">
        <f>Inputs!$B$10/Inputs!$B$3</f>
        <v>0.0</v>
      </c>
      <c r="D7" s="2">
        <f>B7*(1-C7)</f>
        <v>0.3125</v>
      </c>
      <c r="E7" s="3">
        <f>1/(1+Inputs!$B$4)^A7</f>
        <v>0.7350298527964533</v>
      </c>
      <c r="F7" s="2">
        <f>D7*E7</f>
        <v>0.22969682899889166</v>
      </c>
    </row>
    <row r="8">
      <c r="A8" s="4">
        <v>5.0</v>
      </c>
      <c r="B8" s="2">
        <f>B7*(1+Inputs!$B$10)</f>
        <v>0.15625</v>
      </c>
      <c r="C8" s="3">
        <f>Inputs!$B$10/Inputs!$B$3</f>
        <v>0.0</v>
      </c>
      <c r="D8" s="2">
        <f>B8*(1-C8)</f>
        <v>0.15625</v>
      </c>
      <c r="E8" s="3">
        <f>1/(1+Inputs!$B$4)^A8</f>
        <v>0.6805831970337529</v>
      </c>
      <c r="F8" s="2">
        <f>D8*E8</f>
        <v>0.10634112453652389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14.5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21.0</v>
      </c>
      <c r="C4" s="3">
        <v>-0.4053</v>
      </c>
      <c r="D4" s="3">
        <v>0.25</v>
      </c>
      <c r="E4" s="3">
        <v>0.4483</v>
      </c>
    </row>
    <row r="5">
      <c r="A5" t="inlineStr">
        <is>
          <t xml:space="preserve">Base</t>
        </is>
      </c>
      <c r="B5" s="2">
        <v>15.5</v>
      </c>
      <c r="C5" s="3">
        <v>-0.5</v>
      </c>
      <c r="D5" s="3">
        <v>0.45</v>
      </c>
      <c r="E5" s="3">
        <v>0.069</v>
      </c>
    </row>
    <row r="6">
      <c r="A6" t="inlineStr">
        <is>
          <t xml:space="preserve">Bear</t>
        </is>
      </c>
      <c r="B6" s="2">
        <v>10.0</v>
      </c>
      <c r="D6" s="3">
        <v>0.3</v>
      </c>
      <c r="E6" s="3">
        <v>-0.3103</v>
      </c>
    </row>
    <row r="7">
      <c r="A7" t="inlineStr" s="1">
        <is>
          <t xml:space="preserve">E[r] (probability-weighted)</t>
        </is>
      </c>
      <c r="E7" s="3">
        <v>0.05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37.3674</v>
      </c>
      <c r="C4" s="4">
        <v>39.1259</v>
      </c>
      <c r="D4" s="4">
        <v>40.3484</v>
      </c>
      <c r="E4" s="4">
        <v>42.2558</v>
      </c>
      <c r="F4" s="4">
        <v>43.5752</v>
      </c>
      <c r="G4" s="4">
        <v>47.0314</v>
      </c>
    </row>
    <row r="5">
      <c r="A5" t="inlineStr" s="1">
        <is>
          <t xml:space="preserve">7.25%</t>
        </is>
      </c>
      <c r="B5" s="4">
        <v>33.5461</v>
      </c>
      <c r="C5" s="4">
        <v>34.7407</v>
      </c>
      <c r="D5" s="4">
        <v>35.5511</v>
      </c>
      <c r="E5" s="4">
        <v>36.7824</v>
      </c>
      <c r="F5" s="4">
        <v>37.6098</v>
      </c>
      <c r="G5" s="4">
        <v>39.6791</v>
      </c>
    </row>
    <row r="6">
      <c r="A6" t="inlineStr" s="1">
        <is>
          <t xml:space="preserve">8.00%</t>
        </is>
      </c>
      <c r="B6" s="4">
        <v>30.7592</v>
      </c>
      <c r="C6" s="4">
        <v>31.5532</v>
      </c>
      <c r="D6" s="4">
        <v>32.0715</v>
      </c>
      <c r="E6" s="4">
        <v>32.8243</v>
      </c>
      <c r="F6" s="4">
        <v>33.3043</v>
      </c>
      <c r="G6" s="4">
        <v>34.3967</v>
      </c>
    </row>
    <row r="7">
      <c r="A7" t="inlineStr" s="1">
        <is>
          <t xml:space="preserve">8.75%</t>
        </is>
      </c>
      <c r="B7" s="4">
        <v>28.6345</v>
      </c>
      <c r="C7" s="4">
        <v>29.1321</v>
      </c>
      <c r="D7" s="4">
        <v>29.4348</v>
      </c>
      <c r="E7" s="4">
        <v>29.8351</v>
      </c>
      <c r="F7" s="4">
        <v>30.0597</v>
      </c>
      <c r="G7" s="4">
        <v>30.4362</v>
      </c>
    </row>
    <row r="8">
      <c r="A8" t="inlineStr" s="1">
        <is>
          <t xml:space="preserve">9.50%</t>
        </is>
      </c>
      <c r="B8" s="4">
        <v>26.9596</v>
      </c>
      <c r="C8" s="4">
        <v>27.2311</v>
      </c>
      <c r="D8" s="4">
        <v>27.3697</v>
      </c>
      <c r="E8" s="4">
        <v>27.5027</v>
      </c>
      <c r="F8" s="4">
        <v>27.5339</v>
      </c>
      <c r="G8" s="4">
        <v>27.3704</v>
      </c>
    </row>
    <row r="9"/>
    <row r="10">
      <c r="A10" t="inlineStr">
        <is>
          <t xml:space="preserve">Bold cells ≥ current price (14.5). The conclusion is dominated by WACC and growth.</t>
        </is>
      </c>
    </row>
  </sheetData>
</worksheet>
</file>