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Ericsson B (ERIC-B.ST)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-0.063</v>
      </c>
    </row>
    <row r="6">
      <c r="A6" t="inlineStr">
        <is>
          <t xml:space="preserve">No-growth value / share</t>
        </is>
      </c>
      <c r="B6" s="2">
        <v>125.2718</v>
      </c>
    </row>
    <row r="7">
      <c r="A7" t="inlineStr">
        <is>
          <t xml:space="preserve">ROIC</t>
        </is>
      </c>
      <c r="B7" s="3">
        <v>0.2274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14.74</v>
      </c>
    </row>
    <row r="10">
      <c r="A10" t="inlineStr">
        <is>
          <t xml:space="preserve">Economic Profit / EVA</t>
        </is>
      </c>
      <c r="B10" s="2">
        <v>14818.04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22863</v>
      </c>
    </row>
    <row r="3">
      <c r="A3" t="inlineStr">
        <is>
          <t xml:space="preserve">ROIC</t>
        </is>
      </c>
      <c r="B3" s="6">
        <v>0.2274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-68141.0</v>
      </c>
    </row>
    <row r="8">
      <c r="A8" t="inlineStr">
        <is>
          <t xml:space="preserve">Shares (m)</t>
        </is>
      </c>
      <c r="B8" s="5">
        <v>3333.0</v>
      </c>
    </row>
    <row r="9">
      <c r="A9" t="inlineStr">
        <is>
          <t xml:space="preserve">Share price</t>
        </is>
      </c>
      <c r="B9" s="5">
        <v>105.55</v>
      </c>
    </row>
    <row r="10">
      <c r="A10" t="inlineStr">
        <is>
          <t xml:space="preserve">Stage-1 growth g (engine driver)</t>
        </is>
      </c>
      <c r="B10" s="6">
        <v>-0.063</v>
      </c>
    </row>
    <row r="11"/>
    <row r="12">
      <c r="A12" t="inlineStr">
        <is>
          <t xml:space="preserve">Invested Capital  = NOPAT / ROIC</t>
        </is>
      </c>
      <c r="B12" s="2">
        <f>B2/B3</f>
        <v>100562</v>
      </c>
    </row>
    <row r="13">
      <c r="A13" t="inlineStr">
        <is>
          <t xml:space="preserve">Market cap  = price × shares</t>
        </is>
      </c>
      <c r="B13" s="4">
        <f>B9*B8</f>
        <v>351798.14999999997</v>
      </c>
    </row>
    <row r="14">
      <c r="A14" t="inlineStr">
        <is>
          <t xml:space="preserve">Enterprise value  = mcap + net debt</t>
        </is>
      </c>
      <c r="B14" s="4">
        <f>B13+B7</f>
        <v>283657.1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22863</v>
      </c>
    </row>
    <row r="4">
      <c r="A4" t="inlineStr">
        <is>
          <t xml:space="preserve">Invested Capital</t>
        </is>
      </c>
      <c r="B4" s="2">
        <f>Inputs!B12</f>
        <v>100562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8044.96</v>
      </c>
    </row>
    <row r="7">
      <c r="A7" t="inlineStr">
        <is>
          <t xml:space="preserve">Economic Profit (EVA)  = NOPAT − charge</t>
        </is>
      </c>
      <c r="B7" s="2">
        <f>Inputs!B2-Inputs!B12*Inputs!B4</f>
        <v>14818.04</v>
      </c>
    </row>
    <row r="8">
      <c r="A8" t="inlineStr">
        <is>
          <t xml:space="preserve">ROIC</t>
        </is>
      </c>
      <c r="B8" s="3">
        <f>Inputs!B3</f>
        <v>0.2274</v>
      </c>
    </row>
    <row r="9">
      <c r="A9" t="inlineStr">
        <is>
          <t xml:space="preserve">ROIC − WACC spread</t>
        </is>
      </c>
      <c r="B9" s="3">
        <f>Inputs!B3-Inputs!B4</f>
        <v>0.14739999999999998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21422.631</v>
      </c>
      <c r="C4" s="3">
        <f>Inputs!$B$10/Inputs!$B$3</f>
        <v>0.0</v>
      </c>
      <c r="D4" s="2">
        <f>B4*(1-C4)</f>
        <v>21422.631</v>
      </c>
      <c r="E4" s="3">
        <f>1/(1+Inputs!$B$4)^A4</f>
        <v>0.9259259259259258</v>
      </c>
      <c r="F4" s="2">
        <f>D4*E4</f>
        <v>19835.769444444442</v>
      </c>
    </row>
    <row r="5">
      <c r="A5" s="4">
        <v>2.0</v>
      </c>
      <c r="B5" s="2">
        <f>B4*(1+Inputs!$B$10)</f>
        <v>20073.005247</v>
      </c>
      <c r="C5" s="3">
        <f>Inputs!$B$10/Inputs!$B$3</f>
        <v>0.0</v>
      </c>
      <c r="D5" s="2">
        <f>B5*(1-C5)</f>
        <v>20073.005247</v>
      </c>
      <c r="E5" s="3">
        <f>1/(1+Inputs!$B$4)^A5</f>
        <v>0.8573388203017832</v>
      </c>
      <c r="F5" s="2">
        <f>D5*E5</f>
        <v>17209.366638374486</v>
      </c>
    </row>
    <row r="6">
      <c r="A6" s="4">
        <v>3.0</v>
      </c>
      <c r="B6" s="2">
        <f>B5*(1+Inputs!$B$10)</f>
        <v>18808.405916439002</v>
      </c>
      <c r="C6" s="3">
        <f>Inputs!$B$10/Inputs!$B$3</f>
        <v>0.0</v>
      </c>
      <c r="D6" s="2">
        <f>B6*(1-C6)</f>
        <v>18808.405916439002</v>
      </c>
      <c r="E6" s="3">
        <f>1/(1+Inputs!$B$4)^A6</f>
        <v>0.7938322410201696</v>
      </c>
      <c r="F6" s="2">
        <f>D6*E6</f>
        <v>14930.719018663789</v>
      </c>
    </row>
    <row r="7">
      <c r="A7" s="4">
        <v>4.0</v>
      </c>
      <c r="B7" s="2">
        <f>B6*(1+Inputs!$B$10)</f>
        <v>17623.476343703347</v>
      </c>
      <c r="C7" s="3">
        <f>Inputs!$B$10/Inputs!$B$3</f>
        <v>0.0</v>
      </c>
      <c r="D7" s="2">
        <f>B7*(1-C7)</f>
        <v>17623.476343703347</v>
      </c>
      <c r="E7" s="3">
        <f>1/(1+Inputs!$B$4)^A7</f>
        <v>0.7350298527964533</v>
      </c>
      <c r="F7" s="2">
        <f>D7*E7</f>
        <v>12953.781222674048</v>
      </c>
    </row>
    <row r="8">
      <c r="A8" s="4">
        <v>5.0</v>
      </c>
      <c r="B8" s="2">
        <f>B7*(1+Inputs!$B$10)</f>
        <v>16513.197334050037</v>
      </c>
      <c r="C8" s="3">
        <f>Inputs!$B$10/Inputs!$B$3</f>
        <v>0.0</v>
      </c>
      <c r="D8" s="2">
        <f>B8*(1-C8)</f>
        <v>16513.197334050037</v>
      </c>
      <c r="E8" s="3">
        <f>1/(1+Inputs!$B$4)^A8</f>
        <v>0.6805831970337529</v>
      </c>
      <c r="F8" s="2">
        <f>D8*E8</f>
        <v>11238.60463485702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105.55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-0.063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165.0</v>
      </c>
      <c r="C4" s="3">
        <v>0.099</v>
      </c>
      <c r="D4" s="3">
        <v>0.3</v>
      </c>
      <c r="E4" s="3">
        <v>0.5632</v>
      </c>
    </row>
    <row r="5">
      <c r="A5" t="inlineStr">
        <is>
          <t xml:space="preserve">Base</t>
        </is>
      </c>
      <c r="B5" s="2">
        <v>130.0</v>
      </c>
      <c r="C5" s="3">
        <v>0.0134</v>
      </c>
      <c r="D5" s="3">
        <v>0.45</v>
      </c>
      <c r="E5" s="3">
        <v>0.2316</v>
      </c>
    </row>
    <row r="6">
      <c r="A6" t="inlineStr">
        <is>
          <t xml:space="preserve">Bear</t>
        </is>
      </c>
      <c r="B6" s="2">
        <v>85.0</v>
      </c>
      <c r="C6" s="3">
        <v>-0.1461</v>
      </c>
      <c r="D6" s="3">
        <v>0.25</v>
      </c>
      <c r="E6" s="3">
        <v>-0.1947</v>
      </c>
    </row>
    <row r="7">
      <c r="A7" t="inlineStr" s="1">
        <is>
          <t xml:space="preserve">E[r] (probability-weighted)</t>
        </is>
      </c>
      <c r="E7" s="3">
        <v>0.2245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163.1421</v>
      </c>
      <c r="C4" s="4">
        <v>179.7868</v>
      </c>
      <c r="D4" s="4">
        <v>191.8319</v>
      </c>
      <c r="E4" s="4">
        <v>211.4181</v>
      </c>
      <c r="F4" s="4">
        <v>225.5457</v>
      </c>
      <c r="G4" s="4">
        <v>264.9092</v>
      </c>
    </row>
    <row r="5">
      <c r="A5" t="inlineStr" s="1">
        <is>
          <t xml:space="preserve">7.25%</t>
        </is>
      </c>
      <c r="B5" s="4">
        <v>141.2284</v>
      </c>
      <c r="C5" s="4">
        <v>154.4931</v>
      </c>
      <c r="D5" s="4">
        <v>164.0606</v>
      </c>
      <c r="E5" s="4">
        <v>179.5677</v>
      </c>
      <c r="F5" s="4">
        <v>190.7181</v>
      </c>
      <c r="G5" s="4">
        <v>221.6523</v>
      </c>
    </row>
    <row r="6">
      <c r="A6" t="inlineStr" s="1">
        <is>
          <t xml:space="preserve">8.00%</t>
        </is>
      </c>
      <c r="B6" s="4">
        <v>125.2718</v>
      </c>
      <c r="C6" s="4">
        <v>136.102</v>
      </c>
      <c r="D6" s="4">
        <v>143.8862</v>
      </c>
      <c r="E6" s="4">
        <v>156.4596</v>
      </c>
      <c r="F6" s="4">
        <v>165.4703</v>
      </c>
      <c r="G6" s="4">
        <v>190.3519</v>
      </c>
    </row>
    <row r="7">
      <c r="A7" t="inlineStr" s="1">
        <is>
          <t xml:space="preserve">8.75%</t>
        </is>
      </c>
      <c r="B7" s="4">
        <v>113.1284</v>
      </c>
      <c r="C7" s="4">
        <v>122.1284</v>
      </c>
      <c r="D7" s="4">
        <v>128.573</v>
      </c>
      <c r="E7" s="4">
        <v>138.9444</v>
      </c>
      <c r="F7" s="4">
        <v>146.3503</v>
      </c>
      <c r="G7" s="4">
        <v>166.6972</v>
      </c>
    </row>
    <row r="8">
      <c r="A8" t="inlineStr" s="1">
        <is>
          <t xml:space="preserve">9.50%</t>
        </is>
      </c>
      <c r="B8" s="4">
        <v>103.5733</v>
      </c>
      <c r="C8" s="4">
        <v>111.1522</v>
      </c>
      <c r="D8" s="4">
        <v>116.5577</v>
      </c>
      <c r="E8" s="4">
        <v>125.2224</v>
      </c>
      <c r="F8" s="4">
        <v>131.3856</v>
      </c>
      <c r="G8" s="4">
        <v>148.2251</v>
      </c>
    </row>
    <row r="9"/>
    <row r="10">
      <c r="A10" t="inlineStr">
        <is>
          <t xml:space="preserve">Bold cells ≥ current price (105.55). The conclusion is dominated by WACC and growth.</t>
        </is>
      </c>
    </row>
  </sheetData>
</worksheet>
</file>