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Wallenius Wilhelmsen (WAWI.OL)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0.2614</v>
      </c>
    </row>
    <row r="6">
      <c r="A6" t="inlineStr">
        <is>
          <t xml:space="preserve">No-growth value / share</t>
        </is>
      </c>
      <c r="B6" s="2">
        <v>-9.3755</v>
      </c>
    </row>
    <row r="7">
      <c r="A7" t="inlineStr">
        <is>
          <t xml:space="preserve">ROIC</t>
        </is>
      </c>
      <c r="B7" s="3">
        <v>0.2752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19.52</v>
      </c>
    </row>
    <row r="10">
      <c r="A10" t="inlineStr">
        <is>
          <t xml:space="preserve">Economic Profit / EVA</t>
        </is>
      </c>
      <c r="B10" s="2">
        <v>732.688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1033.0</v>
      </c>
    </row>
    <row r="3">
      <c r="A3" t="inlineStr">
        <is>
          <t xml:space="preserve">ROIC</t>
        </is>
      </c>
      <c r="B3" s="6">
        <v>0.2752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20003.2</v>
      </c>
    </row>
    <row r="8">
      <c r="A8" t="inlineStr">
        <is>
          <t xml:space="preserve">Shares (m)</t>
        </is>
      </c>
      <c r="B8" s="5">
        <v>423.1049</v>
      </c>
    </row>
    <row r="9">
      <c r="A9" t="inlineStr">
        <is>
          <t xml:space="preserve">Share price</t>
        </is>
      </c>
      <c r="B9" s="5">
        <v>131.3</v>
      </c>
    </row>
    <row r="10">
      <c r="A10" t="inlineStr">
        <is>
          <t xml:space="preserve">Stage-1 growth g (engine driver)</t>
        </is>
      </c>
      <c r="B10" s="6">
        <v>0.2614</v>
      </c>
    </row>
    <row r="11"/>
    <row r="12">
      <c r="A12" t="inlineStr">
        <is>
          <t xml:space="preserve">Invested Capital  = NOPAT / ROIC</t>
        </is>
      </c>
      <c r="B12" s="2">
        <f>B2/B3</f>
        <v>3753.9</v>
      </c>
    </row>
    <row r="13">
      <c r="A13" t="inlineStr">
        <is>
          <t xml:space="preserve">Market cap  = price × shares</t>
        </is>
      </c>
      <c r="B13" s="4">
        <f>B9*B8</f>
        <v>55553.673370000004</v>
      </c>
    </row>
    <row r="14">
      <c r="A14" t="inlineStr">
        <is>
          <t xml:space="preserve">Enterprise value  = mcap + net debt</t>
        </is>
      </c>
      <c r="B14" s="4">
        <f>B13+B7</f>
        <v>75556.9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1033.0</v>
      </c>
    </row>
    <row r="4">
      <c r="A4" t="inlineStr">
        <is>
          <t xml:space="preserve">Invested Capital</t>
        </is>
      </c>
      <c r="B4" s="2">
        <f>Inputs!B12</f>
        <v>3753.9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300.312</v>
      </c>
    </row>
    <row r="7">
      <c r="A7" t="inlineStr">
        <is>
          <t xml:space="preserve">Economic Profit (EVA)  = NOPAT − charge</t>
        </is>
      </c>
      <c r="B7" s="2">
        <f>Inputs!B2-Inputs!B12*Inputs!B4</f>
        <v>732.688</v>
      </c>
    </row>
    <row r="8">
      <c r="A8" t="inlineStr">
        <is>
          <t xml:space="preserve">ROIC</t>
        </is>
      </c>
      <c r="B8" s="3">
        <f>Inputs!B3</f>
        <v>0.2752</v>
      </c>
    </row>
    <row r="9">
      <c r="A9" t="inlineStr">
        <is>
          <t xml:space="preserve">ROIC − WACC spread</t>
        </is>
      </c>
      <c r="B9" s="3">
        <f>Inputs!B3-Inputs!B4</f>
        <v>0.19519999999999998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1303.0262</v>
      </c>
      <c r="C4" s="3">
        <f>Inputs!$B$10/Inputs!$B$3</f>
        <v>0.9498546511627908</v>
      </c>
      <c r="D4" s="2">
        <f>B4*(1-C4)</f>
        <v>65.34070334302315</v>
      </c>
      <c r="E4" s="3">
        <f>1/(1+Inputs!$B$4)^A4</f>
        <v>0.9259259259259258</v>
      </c>
      <c r="F4" s="2">
        <f>D4*E4</f>
        <v>60.50065124353995</v>
      </c>
    </row>
    <row r="5">
      <c r="A5" s="4">
        <v>2.0</v>
      </c>
      <c r="B5" s="2">
        <f>B4*(1+Inputs!$B$10)</f>
        <v>1643.63724868</v>
      </c>
      <c r="C5" s="3">
        <f>Inputs!$B$10/Inputs!$B$3</f>
        <v>0.9498546511627908</v>
      </c>
      <c r="D5" s="2">
        <f>B5*(1-C5)</f>
        <v>82.42076319688941</v>
      </c>
      <c r="E5" s="3">
        <f>1/(1+Inputs!$B$4)^A5</f>
        <v>0.8573388203017832</v>
      </c>
      <c r="F5" s="2">
        <f>D5*E5</f>
        <v>70.6625198875938</v>
      </c>
    </row>
    <row r="6">
      <c r="A6" s="4">
        <v>3.0</v>
      </c>
      <c r="B6" s="2">
        <f>B5*(1+Inputs!$B$10)</f>
        <v>2073.284025484952</v>
      </c>
      <c r="C6" s="3">
        <f>Inputs!$B$10/Inputs!$B$3</f>
        <v>0.9498546511627908</v>
      </c>
      <c r="D6" s="2">
        <f>B6*(1-C6)</f>
        <v>103.9655506965563</v>
      </c>
      <c r="E6" s="3">
        <f>1/(1+Inputs!$B$4)^A6</f>
        <v>0.7938322410201696</v>
      </c>
      <c r="F6" s="2">
        <f>D6*E6</f>
        <v>82.53120609834335</v>
      </c>
    </row>
    <row r="7">
      <c r="A7" s="4">
        <v>4.0</v>
      </c>
      <c r="B7" s="2">
        <f>B6*(1+Inputs!$B$10)</f>
        <v>2615.2404697467186</v>
      </c>
      <c r="C7" s="3">
        <f>Inputs!$B$10/Inputs!$B$3</f>
        <v>0.9498546511627908</v>
      </c>
      <c r="D7" s="2">
        <f>B7*(1-C7)</f>
        <v>131.14214564863613</v>
      </c>
      <c r="E7" s="3">
        <f>1/(1+Inputs!$B$4)^A7</f>
        <v>0.7350298527964533</v>
      </c>
      <c r="F7" s="2">
        <f>D7*E7</f>
        <v>96.39339201152805</v>
      </c>
    </row>
    <row r="8">
      <c r="A8" s="4">
        <v>5.0</v>
      </c>
      <c r="B8" s="2">
        <f>B7*(1+Inputs!$B$10)</f>
        <v>3298.864328538511</v>
      </c>
      <c r="C8" s="3">
        <f>Inputs!$B$10/Inputs!$B$3</f>
        <v>0.9498546511627908</v>
      </c>
      <c r="D8" s="2">
        <f>B8*(1-C8)</f>
        <v>165.42270252118962</v>
      </c>
      <c r="E8" s="3">
        <f>1/(1+Inputs!$B$4)^A8</f>
        <v>0.6805831970337529</v>
      </c>
      <c r="F8" s="2">
        <f>D8*E8</f>
        <v>112.58391174383469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131.3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0.2614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240.0</v>
      </c>
      <c r="C4" s="3">
        <v>0.2614</v>
      </c>
      <c r="D4" s="3">
        <v>0.25</v>
      </c>
      <c r="E4" s="3">
        <v>0.8279</v>
      </c>
    </row>
    <row r="5">
      <c r="A5" t="inlineStr">
        <is>
          <t xml:space="preserve">Base</t>
        </is>
      </c>
      <c r="B5" s="2">
        <v>170.0</v>
      </c>
      <c r="C5" s="3">
        <v>0.2614</v>
      </c>
      <c r="D5" s="3">
        <v>0.5</v>
      </c>
      <c r="E5" s="3">
        <v>0.2947</v>
      </c>
    </row>
    <row r="6">
      <c r="A6" t="inlineStr">
        <is>
          <t xml:space="preserve">Bear</t>
        </is>
      </c>
      <c r="B6" s="2">
        <v>90.0</v>
      </c>
      <c r="C6" s="3">
        <v>0.2614</v>
      </c>
      <c r="D6" s="3">
        <v>0.25</v>
      </c>
      <c r="E6" s="3">
        <v>-0.3145</v>
      </c>
    </row>
    <row r="7">
      <c r="A7" t="inlineStr" s="1">
        <is>
          <t xml:space="preserve">E[r] (probability-weighted)</t>
        </is>
      </c>
      <c r="E7" s="3">
        <v>0.2757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4.384</v>
      </c>
      <c r="C4" s="4">
        <v>10.7004</v>
      </c>
      <c r="D4" s="4">
        <v>15.2831</v>
      </c>
      <c r="E4" s="4">
        <v>22.7538</v>
      </c>
      <c r="F4" s="4">
        <v>28.1556</v>
      </c>
      <c r="G4" s="4">
        <v>43.2583</v>
      </c>
    </row>
    <row r="5">
      <c r="A5" t="inlineStr" s="1">
        <is>
          <t xml:space="preserve">7.25%</t>
        </is>
      </c>
      <c r="B5" s="4">
        <v>-3.5785</v>
      </c>
      <c r="C5" s="4">
        <v>1.5038</v>
      </c>
      <c r="D5" s="4">
        <v>5.1815</v>
      </c>
      <c r="E5" s="4">
        <v>11.1617</v>
      </c>
      <c r="F5" s="4">
        <v>15.4754</v>
      </c>
      <c r="G5" s="4">
        <v>27.4957</v>
      </c>
    </row>
    <row r="6">
      <c r="A6" t="inlineStr" s="1">
        <is>
          <t xml:space="preserve">8.00%</t>
        </is>
      </c>
      <c r="B6" s="4">
        <v>-9.3755</v>
      </c>
      <c r="C6" s="4">
        <v>-5.1834</v>
      </c>
      <c r="D6" s="4">
        <v>-2.1581</v>
      </c>
      <c r="E6" s="4">
        <v>2.7484</v>
      </c>
      <c r="F6" s="4">
        <v>6.2786</v>
      </c>
      <c r="G6" s="4">
        <v>16.0812</v>
      </c>
    </row>
    <row r="7">
      <c r="A7" t="inlineStr" s="1">
        <is>
          <t xml:space="preserve">8.75%</t>
        </is>
      </c>
      <c r="B7" s="4">
        <v>-13.7862</v>
      </c>
      <c r="C7" s="4">
        <v>-10.2645</v>
      </c>
      <c r="D7" s="4">
        <v>-7.7301</v>
      </c>
      <c r="E7" s="4">
        <v>-3.6312</v>
      </c>
      <c r="F7" s="4">
        <v>-0.6899</v>
      </c>
      <c r="G7" s="4">
        <v>7.4475</v>
      </c>
    </row>
    <row r="8">
      <c r="A8" t="inlineStr" s="1">
        <is>
          <t xml:space="preserve">9.50%</t>
        </is>
      </c>
      <c r="B8" s="4">
        <v>-17.2561</v>
      </c>
      <c r="C8" s="4">
        <v>-14.2559</v>
      </c>
      <c r="D8" s="4">
        <v>-12.1031</v>
      </c>
      <c r="E8" s="4">
        <v>-8.6314</v>
      </c>
      <c r="F8" s="4">
        <v>-6.1471</v>
      </c>
      <c r="G8" s="4">
        <v>0.699</v>
      </c>
    </row>
    <row r="9"/>
    <row r="10">
      <c r="A10" t="inlineStr">
        <is>
          <t xml:space="preserve">Bold cells ≥ current price (131.3). The conclusion is dominated by WACC and growth.</t>
        </is>
      </c>
    </row>
  </sheetData>
</worksheet>
</file>