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MPC Container Ships (MPCC.OL)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-0.2923</v>
      </c>
    </row>
    <row r="6">
      <c r="A6" t="inlineStr">
        <is>
          <t xml:space="preserve">No-growth value / share</t>
        </is>
      </c>
      <c r="B6" s="2">
        <v>6.4744</v>
      </c>
    </row>
    <row r="7">
      <c r="A7" t="inlineStr">
        <is>
          <t xml:space="preserve">ROIC</t>
        </is>
      </c>
      <c r="B7" s="3">
        <v>0.1777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9.77</v>
      </c>
    </row>
    <row r="10">
      <c r="A10" t="inlineStr">
        <is>
          <t xml:space="preserve">Economic Profit / EVA</t>
        </is>
      </c>
      <c r="B10" s="2">
        <v>113.548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206.5</v>
      </c>
    </row>
    <row r="3">
      <c r="A3" t="inlineStr">
        <is>
          <t xml:space="preserve">ROIC</t>
        </is>
      </c>
      <c r="B3" s="6">
        <v>0.1777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202.5</v>
      </c>
    </row>
    <row r="8">
      <c r="A8" t="inlineStr">
        <is>
          <t xml:space="preserve">Shares (m)</t>
        </is>
      </c>
      <c r="B8" s="5">
        <v>443.7</v>
      </c>
    </row>
    <row r="9">
      <c r="A9" t="inlineStr">
        <is>
          <t xml:space="preserve">Share price</t>
        </is>
      </c>
      <c r="B9" s="5">
        <v>24.62</v>
      </c>
    </row>
    <row r="10">
      <c r="A10" t="inlineStr">
        <is>
          <t xml:space="preserve">Stage-1 growth g (engine driver)</t>
        </is>
      </c>
      <c r="B10" s="6">
        <v>-0.2923</v>
      </c>
    </row>
    <row r="11"/>
    <row r="12">
      <c r="A12" t="inlineStr">
        <is>
          <t xml:space="preserve">Invested Capital  = NOPAT / ROIC</t>
        </is>
      </c>
      <c r="B12" s="2">
        <f>B2/B3</f>
        <v>1161.9</v>
      </c>
    </row>
    <row r="13">
      <c r="A13" t="inlineStr">
        <is>
          <t xml:space="preserve">Market cap  = price × shares</t>
        </is>
      </c>
      <c r="B13" s="4">
        <f>B9*B8</f>
        <v>10923.894</v>
      </c>
    </row>
    <row r="14">
      <c r="A14" t="inlineStr">
        <is>
          <t xml:space="preserve">Enterprise value  = mcap + net debt</t>
        </is>
      </c>
      <c r="B14" s="4">
        <f>B13+B7</f>
        <v>1312.5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206.5</v>
      </c>
    </row>
    <row r="4">
      <c r="A4" t="inlineStr">
        <is>
          <t xml:space="preserve">Invested Capital</t>
        </is>
      </c>
      <c r="B4" s="2">
        <f>Inputs!B12</f>
        <v>1161.9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92.95200000000001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113.54799999999999</v>
      </c>
    </row>
    <row r="8">
      <c r="A8" t="inlineStr">
        <is>
          <t xml:space="preserve">ROIC</t>
        </is>
      </c>
      <c r="B8" s="3">
        <f>Inputs!B3</f>
        <v>0.1777</v>
      </c>
    </row>
    <row r="9">
      <c r="A9" t="inlineStr">
        <is>
          <t xml:space="preserve">ROIC − WACC spread</t>
        </is>
      </c>
      <c r="B9" s="3">
        <f>Inputs!B3-Inputs!B4</f>
        <v>0.0977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146.14005</v>
      </c>
      <c r="C4" s="3">
        <f>Inputs!$B$10/Inputs!$B$3</f>
        <v>0.0</v>
      </c>
      <c r="D4" s="2">
        <f>B4*(1-C4)</f>
        <v>146.14005</v>
      </c>
      <c r="E4" s="3">
        <f>1/(1+Inputs!$B$4)^A4</f>
        <v>0.9259259259259258</v>
      </c>
      <c r="F4" s="2">
        <f>D4*E4</f>
        <v>135.3148611111111</v>
      </c>
    </row>
    <row r="5">
      <c r="A5" s="4">
        <v>2.0</v>
      </c>
      <c r="B5" s="2">
        <f>B4*(1+Inputs!$B$10)</f>
        <v>103.423313385</v>
      </c>
      <c r="C5" s="3">
        <f>Inputs!$B$10/Inputs!$B$3</f>
        <v>0.0</v>
      </c>
      <c r="D5" s="2">
        <f>B5*(1-C5)</f>
        <v>103.423313385</v>
      </c>
      <c r="E5" s="3">
        <f>1/(1+Inputs!$B$4)^A5</f>
        <v>0.8573388203017832</v>
      </c>
      <c r="F5" s="2">
        <f>D5*E5</f>
        <v>88.66882148919753</v>
      </c>
    </row>
    <row r="6">
      <c r="A6" s="4">
        <v>3.0</v>
      </c>
      <c r="B6" s="2">
        <f>B5*(1+Inputs!$B$10)</f>
        <v>73.1926788825645</v>
      </c>
      <c r="C6" s="3">
        <f>Inputs!$B$10/Inputs!$B$3</f>
        <v>0.0</v>
      </c>
      <c r="D6" s="2">
        <f>B6*(1-C6)</f>
        <v>73.1926788825645</v>
      </c>
      <c r="E6" s="3">
        <f>1/(1+Inputs!$B$4)^A6</f>
        <v>0.7938322410201696</v>
      </c>
      <c r="F6" s="2">
        <f>D6*E6</f>
        <v>58.10270830361581</v>
      </c>
    </row>
    <row r="7">
      <c r="A7" s="4">
        <v>4.0</v>
      </c>
      <c r="B7" s="2">
        <f>B6*(1+Inputs!$B$10)</f>
        <v>51.79845884519089</v>
      </c>
      <c r="C7" s="3">
        <f>Inputs!$B$10/Inputs!$B$3</f>
        <v>0.0</v>
      </c>
      <c r="D7" s="2">
        <f>B7*(1-C7)</f>
        <v>51.79845884519089</v>
      </c>
      <c r="E7" s="3">
        <f>1/(1+Inputs!$B$4)^A7</f>
        <v>0.7350298527964533</v>
      </c>
      <c r="F7" s="2">
        <f>D7*E7</f>
        <v>38.07341358006381</v>
      </c>
    </row>
    <row r="8">
      <c r="A8" s="4">
        <v>5.0</v>
      </c>
      <c r="B8" s="2">
        <f>B7*(1+Inputs!$B$10)</f>
        <v>36.657769324741594</v>
      </c>
      <c r="C8" s="3">
        <f>Inputs!$B$10/Inputs!$B$3</f>
        <v>0.0</v>
      </c>
      <c r="D8" s="2">
        <f>B8*(1-C8)</f>
        <v>36.657769324741594</v>
      </c>
      <c r="E8" s="3">
        <f>1/(1+Inputs!$B$4)^A8</f>
        <v>0.6805831970337529</v>
      </c>
      <c r="F8" s="2">
        <f>D8*E8</f>
        <v>24.948661843158472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24.62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-0.2923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33.0</v>
      </c>
      <c r="C4" s="3">
        <v>0.1688</v>
      </c>
      <c r="D4" s="3">
        <v>0.2</v>
      </c>
      <c r="E4" s="3">
        <v>0.3404</v>
      </c>
    </row>
    <row r="5">
      <c r="A5" t="inlineStr">
        <is>
          <t xml:space="preserve">Base</t>
        </is>
      </c>
      <c r="B5" s="2">
        <v>26.0</v>
      </c>
      <c r="C5" s="3">
        <v>0.1688</v>
      </c>
      <c r="D5" s="3">
        <v>0.5</v>
      </c>
      <c r="E5" s="3">
        <v>0.0561</v>
      </c>
    </row>
    <row r="6">
      <c r="A6" t="inlineStr">
        <is>
          <t xml:space="preserve">Bear</t>
        </is>
      </c>
      <c r="B6" s="2">
        <v>16.0</v>
      </c>
      <c r="C6" s="3">
        <v>0.1688</v>
      </c>
      <c r="D6" s="3">
        <v>0.3</v>
      </c>
      <c r="E6" s="3">
        <v>-0.3501</v>
      </c>
    </row>
    <row r="7">
      <c r="A7" t="inlineStr" s="1">
        <is>
          <t xml:space="preserve">E[r] (probability-weighted)</t>
        </is>
      </c>
      <c r="E7" s="3">
        <v>-0.0089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8.9576</v>
      </c>
      <c r="C4" s="4">
        <v>9.9665</v>
      </c>
      <c r="D4" s="4">
        <v>10.693</v>
      </c>
      <c r="E4" s="4">
        <v>11.8686</v>
      </c>
      <c r="F4" s="4">
        <v>12.7124</v>
      </c>
      <c r="G4" s="4">
        <v>15.0478</v>
      </c>
    </row>
    <row r="5">
      <c r="A5" t="inlineStr" s="1">
        <is>
          <t xml:space="preserve">7.25%</t>
        </is>
      </c>
      <c r="B5" s="4">
        <v>7.5209</v>
      </c>
      <c r="C5" s="4">
        <v>8.31</v>
      </c>
      <c r="D5" s="4">
        <v>8.8755</v>
      </c>
      <c r="E5" s="4">
        <v>9.7861</v>
      </c>
      <c r="F5" s="4">
        <v>10.4368</v>
      </c>
      <c r="G5" s="4">
        <v>12.2255</v>
      </c>
    </row>
    <row r="6">
      <c r="A6" t="inlineStr" s="1">
        <is>
          <t xml:space="preserve">8.00%</t>
        </is>
      </c>
      <c r="B6" s="4">
        <v>6.4744</v>
      </c>
      <c r="C6" s="4">
        <v>7.1056</v>
      </c>
      <c r="D6" s="4">
        <v>7.5555</v>
      </c>
      <c r="E6" s="4">
        <v>8.2762</v>
      </c>
      <c r="F6" s="4">
        <v>8.7884</v>
      </c>
      <c r="G6" s="4">
        <v>10.186</v>
      </c>
    </row>
    <row r="7">
      <c r="A7" t="inlineStr" s="1">
        <is>
          <t xml:space="preserve">8.75%</t>
        </is>
      </c>
      <c r="B7" s="4">
        <v>5.6777</v>
      </c>
      <c r="C7" s="4">
        <v>6.1906</v>
      </c>
      <c r="D7" s="4">
        <v>6.554</v>
      </c>
      <c r="E7" s="4">
        <v>7.1325</v>
      </c>
      <c r="F7" s="4">
        <v>7.5413</v>
      </c>
      <c r="G7" s="4">
        <v>8.6469</v>
      </c>
    </row>
    <row r="8">
      <c r="A8" t="inlineStr" s="1">
        <is>
          <t xml:space="preserve">9.50%</t>
        </is>
      </c>
      <c r="B8" s="4">
        <v>5.0506</v>
      </c>
      <c r="C8" s="4">
        <v>5.4719</v>
      </c>
      <c r="D8" s="4">
        <v>5.7684</v>
      </c>
      <c r="E8" s="4">
        <v>6.2372</v>
      </c>
      <c r="F8" s="4">
        <v>6.5662</v>
      </c>
      <c r="G8" s="4">
        <v>7.447</v>
      </c>
    </row>
    <row r="9"/>
    <row r="10">
      <c r="A10" t="inlineStr">
        <is>
          <t xml:space="preserve">Bold cells ≥ current price (24.62). The conclusion is dominated by WACC and growth.</t>
        </is>
      </c>
    </row>
  </sheetData>
</worksheet>
</file>