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Valmet (VALMT.HE)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0.0854</v>
      </c>
    </row>
    <row r="6">
      <c r="A6" t="inlineStr">
        <is>
          <t xml:space="preserve">No-growth value / share</t>
        </is>
      </c>
      <c r="B6" s="2">
        <v>16.356</v>
      </c>
    </row>
    <row r="7">
      <c r="A7" t="inlineStr">
        <is>
          <t xml:space="preserve">ROIC</t>
        </is>
      </c>
      <c r="B7" s="3">
        <v>0.0899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0.99</v>
      </c>
    </row>
    <row r="10">
      <c r="A10" t="inlineStr">
        <is>
          <t xml:space="preserve">Economic Profit / EVA</t>
        </is>
      </c>
      <c r="B10" s="2">
        <v>32.7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296.7</v>
      </c>
    </row>
    <row r="3">
      <c r="A3" t="inlineStr">
        <is>
          <t xml:space="preserve">ROIC</t>
        </is>
      </c>
      <c r="B3" s="6">
        <v>0.0899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888.0</v>
      </c>
    </row>
    <row r="8">
      <c r="A8" t="inlineStr">
        <is>
          <t xml:space="preserve">Shares (m)</t>
        </is>
      </c>
      <c r="B8" s="5">
        <v>184.238</v>
      </c>
    </row>
    <row r="9">
      <c r="A9" t="inlineStr">
        <is>
          <t xml:space="preserve">Share price</t>
        </is>
      </c>
      <c r="B9" s="5">
        <v>21.64</v>
      </c>
    </row>
    <row r="10">
      <c r="A10" t="inlineStr">
        <is>
          <t xml:space="preserve">Stage-1 growth g (engine driver)</t>
        </is>
      </c>
      <c r="B10" s="6">
        <v>0.0854</v>
      </c>
    </row>
    <row r="11"/>
    <row r="12">
      <c r="A12" t="inlineStr">
        <is>
          <t xml:space="preserve">Invested Capital  = NOPAT / ROIC</t>
        </is>
      </c>
      <c r="B12" s="2">
        <f>B2/B3</f>
        <v>3300.0</v>
      </c>
    </row>
    <row r="13">
      <c r="A13" t="inlineStr">
        <is>
          <t xml:space="preserve">Market cap  = price × shares</t>
        </is>
      </c>
      <c r="B13" s="4">
        <f>B9*B8</f>
        <v>3986.91032</v>
      </c>
    </row>
    <row r="14">
      <c r="A14" t="inlineStr">
        <is>
          <t xml:space="preserve">Enterprise value  = mcap + net debt</t>
        </is>
      </c>
      <c r="B14" s="4">
        <f>B13+B7</f>
        <v>4874.9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296.7</v>
      </c>
    </row>
    <row r="4">
      <c r="A4" t="inlineStr">
        <is>
          <t xml:space="preserve">Invested Capital</t>
        </is>
      </c>
      <c r="B4" s="2">
        <f>Inputs!B12</f>
        <v>3300.0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264.0</v>
      </c>
    </row>
    <row r="7">
      <c r="A7" t="inlineStr">
        <is>
          <t xml:space="preserve">Economic Profit (EVA)  = NOPAT − charge</t>
        </is>
      </c>
      <c r="B7" s="2">
        <f>Inputs!B2-Inputs!B12*Inputs!B4</f>
        <v>32.69999999999999</v>
      </c>
    </row>
    <row r="8">
      <c r="A8" t="inlineStr">
        <is>
          <t xml:space="preserve">ROIC</t>
        </is>
      </c>
      <c r="B8" s="3">
        <f>Inputs!B3</f>
        <v>0.0899</v>
      </c>
    </row>
    <row r="9">
      <c r="A9" t="inlineStr">
        <is>
          <t xml:space="preserve">ROIC − WACC spread</t>
        </is>
      </c>
      <c r="B9" s="3">
        <f>Inputs!B3-Inputs!B4</f>
        <v>0.009899999999999992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322.03817999999995</v>
      </c>
      <c r="C4" s="3">
        <f>Inputs!$B$10/Inputs!$B$3</f>
        <v>0.9499443826473861</v>
      </c>
      <c r="D4" s="2">
        <f>B4*(1-C4)</f>
        <v>16.11981991101219</v>
      </c>
      <c r="E4" s="3">
        <f>1/(1+Inputs!$B$4)^A4</f>
        <v>0.9259259259259258</v>
      </c>
      <c r="F4" s="2">
        <f>D4*E4</f>
        <v>14.925759176863137</v>
      </c>
    </row>
    <row r="5">
      <c r="A5" s="4">
        <v>2.0</v>
      </c>
      <c r="B5" s="2">
        <f>B4*(1+Inputs!$B$10)</f>
        <v>349.5402405719999</v>
      </c>
      <c r="C5" s="3">
        <f>Inputs!$B$10/Inputs!$B$3</f>
        <v>0.9499443826473861</v>
      </c>
      <c r="D5" s="2">
        <f>B5*(1-C5)</f>
        <v>17.49645253141263</v>
      </c>
      <c r="E5" s="3">
        <f>1/(1+Inputs!$B$4)^A5</f>
        <v>0.8573388203017832</v>
      </c>
      <c r="F5" s="2">
        <f>D5*E5</f>
        <v>15.000387972747452</v>
      </c>
    </row>
    <row r="6">
      <c r="A6" s="4">
        <v>3.0</v>
      </c>
      <c r="B6" s="2">
        <f>B5*(1+Inputs!$B$10)</f>
        <v>379.39097711684866</v>
      </c>
      <c r="C6" s="3">
        <f>Inputs!$B$10/Inputs!$B$3</f>
        <v>0.9499443826473861</v>
      </c>
      <c r="D6" s="2">
        <f>B6*(1-C6)</f>
        <v>18.990649577595264</v>
      </c>
      <c r="E6" s="3">
        <f>1/(1+Inputs!$B$4)^A6</f>
        <v>0.7938322410201696</v>
      </c>
      <c r="F6" s="2">
        <f>D6*E6</f>
        <v>15.075389912611184</v>
      </c>
    </row>
    <row r="7">
      <c r="A7" s="4">
        <v>4.0</v>
      </c>
      <c r="B7" s="2">
        <f>B6*(1+Inputs!$B$10)</f>
        <v>411.7909665626275</v>
      </c>
      <c r="C7" s="3">
        <f>Inputs!$B$10/Inputs!$B$3</f>
        <v>0.9499443826473861</v>
      </c>
      <c r="D7" s="2">
        <f>B7*(1-C7)</f>
        <v>20.612451051521898</v>
      </c>
      <c r="E7" s="3">
        <f>1/(1+Inputs!$B$4)^A7</f>
        <v>0.7350298527964533</v>
      </c>
      <c r="F7" s="2">
        <f>D7*E7</f>
        <v>15.150766862174239</v>
      </c>
    </row>
    <row r="8">
      <c r="A8" s="4">
        <v>5.0</v>
      </c>
      <c r="B8" s="2">
        <f>B7*(1+Inputs!$B$10)</f>
        <v>446.95791510707585</v>
      </c>
      <c r="C8" s="3">
        <f>Inputs!$B$10/Inputs!$B$3</f>
        <v>0.9499443826473861</v>
      </c>
      <c r="D8" s="2">
        <f>B8*(1-C8)</f>
        <v>22.372754371321868</v>
      </c>
      <c r="E8" s="3">
        <f>1/(1+Inputs!$B$4)^A8</f>
        <v>0.6805831970337529</v>
      </c>
      <c r="F8" s="2">
        <f>D8*E8</f>
        <v>15.226520696485109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21.64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0.0854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27.0</v>
      </c>
      <c r="C4" s="3">
        <v>0.0854</v>
      </c>
      <c r="D4" s="3">
        <v>0.3</v>
      </c>
      <c r="E4" s="3">
        <v>0.2477</v>
      </c>
    </row>
    <row r="5">
      <c r="A5" t="inlineStr">
        <is>
          <t xml:space="preserve">Base</t>
        </is>
      </c>
      <c r="B5" s="2">
        <v>21.0</v>
      </c>
      <c r="C5" s="3">
        <v>0.0854</v>
      </c>
      <c r="D5" s="3">
        <v>0.4</v>
      </c>
      <c r="E5" s="3">
        <v>-0.0296</v>
      </c>
    </row>
    <row r="6">
      <c r="A6" t="inlineStr">
        <is>
          <t xml:space="preserve">Bear</t>
        </is>
      </c>
      <c r="B6" s="2">
        <v>17.0</v>
      </c>
      <c r="C6" s="3">
        <v>0.0334</v>
      </c>
      <c r="D6" s="3">
        <v>0.3</v>
      </c>
      <c r="E6" s="3">
        <v>-0.2144</v>
      </c>
    </row>
    <row r="7">
      <c r="A7" t="inlineStr" s="1">
        <is>
          <t xml:space="preserve">E[r] (probability-weighted)</t>
        </is>
      </c>
      <c r="E7" s="3">
        <v>-0.0018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23.6165</v>
      </c>
      <c r="C4" s="4">
        <v>25.2461</v>
      </c>
      <c r="D4" s="4">
        <v>26.3571</v>
      </c>
      <c r="E4" s="4">
        <v>28.0541</v>
      </c>
      <c r="F4" s="4">
        <v>29.2012</v>
      </c>
      <c r="G4" s="4">
        <v>32.0976</v>
      </c>
    </row>
    <row r="5">
      <c r="A5" t="inlineStr" s="1">
        <is>
          <t xml:space="preserve">7.25%</t>
        </is>
      </c>
      <c r="B5" s="4">
        <v>19.4186</v>
      </c>
      <c r="C5" s="4">
        <v>20.4354</v>
      </c>
      <c r="D5" s="4">
        <v>21.099</v>
      </c>
      <c r="E5" s="4">
        <v>22.0625</v>
      </c>
      <c r="F5" s="4">
        <v>22.6763</v>
      </c>
      <c r="G5" s="4">
        <v>24.0711</v>
      </c>
    </row>
    <row r="6">
      <c r="A6" t="inlineStr" s="1">
        <is>
          <t xml:space="preserve">8.00%</t>
        </is>
      </c>
      <c r="B6" s="4">
        <v>16.3558</v>
      </c>
      <c r="C6" s="4">
        <v>16.9388</v>
      </c>
      <c r="D6" s="4">
        <v>17.2865</v>
      </c>
      <c r="E6" s="4">
        <v>17.7332</v>
      </c>
      <c r="F6" s="4">
        <v>17.9721</v>
      </c>
      <c r="G6" s="4">
        <v>18.3144</v>
      </c>
    </row>
    <row r="7">
      <c r="A7" t="inlineStr" s="1">
        <is>
          <t xml:space="preserve">8.75%</t>
        </is>
      </c>
      <c r="B7" s="4">
        <v>14.0199</v>
      </c>
      <c r="C7" s="4">
        <v>14.2833</v>
      </c>
      <c r="D7" s="4">
        <v>14.3988</v>
      </c>
      <c r="E7" s="4">
        <v>14.4666</v>
      </c>
      <c r="F7" s="4">
        <v>14.4314</v>
      </c>
      <c r="G7" s="4">
        <v>14.007</v>
      </c>
    </row>
    <row r="8">
      <c r="A8" t="inlineStr" s="1">
        <is>
          <t xml:space="preserve">9.50%</t>
        </is>
      </c>
      <c r="B8" s="4">
        <v>12.1775</v>
      </c>
      <c r="C8" s="4">
        <v>12.1983</v>
      </c>
      <c r="D8" s="4">
        <v>12.1382</v>
      </c>
      <c r="E8" s="4">
        <v>11.9201</v>
      </c>
      <c r="F8" s="4">
        <v>11.6788</v>
      </c>
      <c r="G8" s="4">
        <v>10.68</v>
      </c>
    </row>
    <row r="9"/>
    <row r="10">
      <c r="A10" t="inlineStr">
        <is>
          <t xml:space="preserve">Bold cells ≥ current price (21.64). The conclusion is dominated by WACC and growth.</t>
        </is>
      </c>
    </row>
  </sheetData>
</worksheet>
</file>