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Odfjell Drilling (ODL.OL)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-0.1337</v>
      </c>
    </row>
    <row r="6">
      <c r="A6" t="inlineStr">
        <is>
          <t xml:space="preserve">No-growth value / share</t>
        </is>
      </c>
      <c r="B6" s="2">
        <v>132.939</v>
      </c>
    </row>
    <row r="7">
      <c r="A7" t="inlineStr">
        <is>
          <t xml:space="preserve">ROIC</t>
        </is>
      </c>
      <c r="B7" s="3">
        <v>0.1265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4.65</v>
      </c>
    </row>
    <row r="10">
      <c r="A10" t="inlineStr">
        <is>
          <t xml:space="preserve">Economic Profit / EVA</t>
        </is>
      </c>
      <c r="B10" s="2">
        <v>1049.044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2853.5</v>
      </c>
    </row>
    <row r="3">
      <c r="A3" t="inlineStr">
        <is>
          <t xml:space="preserve">ROIC</t>
        </is>
      </c>
      <c r="B3" s="6">
        <v>0.1265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8553.4</v>
      </c>
    </row>
    <row r="8">
      <c r="A8" t="inlineStr">
        <is>
          <t xml:space="preserve">Shares (m)</t>
        </is>
      </c>
      <c r="B8" s="5">
        <v>239.807</v>
      </c>
    </row>
    <row r="9">
      <c r="A9" t="inlineStr">
        <is>
          <t xml:space="preserve">Share price</t>
        </is>
      </c>
      <c r="B9" s="5">
        <v>89.7</v>
      </c>
    </row>
    <row r="10">
      <c r="A10" t="inlineStr">
        <is>
          <t xml:space="preserve">Stage-1 growth g (engine driver)</t>
        </is>
      </c>
      <c r="B10" s="6">
        <v>-0.1337</v>
      </c>
    </row>
    <row r="11"/>
    <row r="12">
      <c r="A12" t="inlineStr">
        <is>
          <t xml:space="preserve">Invested Capital  = NOPAT / ROIC</t>
        </is>
      </c>
      <c r="B12" s="2">
        <f>B2/B3</f>
        <v>22555.7</v>
      </c>
    </row>
    <row r="13">
      <c r="A13" t="inlineStr">
        <is>
          <t xml:space="preserve">Market cap  = price × shares</t>
        </is>
      </c>
      <c r="B13" s="4">
        <f>B9*B8</f>
        <v>21510.6879</v>
      </c>
    </row>
    <row r="14">
      <c r="A14" t="inlineStr">
        <is>
          <t xml:space="preserve">Enterprise value  = mcap + net debt</t>
        </is>
      </c>
      <c r="B14" s="4">
        <f>B13+B7</f>
        <v>30064.1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2853.5</v>
      </c>
    </row>
    <row r="4">
      <c r="A4" t="inlineStr">
        <is>
          <t xml:space="preserve">Invested Capital</t>
        </is>
      </c>
      <c r="B4" s="2">
        <f>Inputs!B12</f>
        <v>22555.7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1804.4560000000001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1049.0439999999999</v>
      </c>
    </row>
    <row r="8">
      <c r="A8" t="inlineStr">
        <is>
          <t xml:space="preserve">ROIC</t>
        </is>
      </c>
      <c r="B8" s="3">
        <f>Inputs!B3</f>
        <v>0.1265</v>
      </c>
    </row>
    <row r="9">
      <c r="A9" t="inlineStr">
        <is>
          <t xml:space="preserve">ROIC − WACC spread</t>
        </is>
      </c>
      <c r="B9" s="3">
        <f>Inputs!B3-Inputs!B4</f>
        <v>0.0465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2471.9870499999997</v>
      </c>
      <c r="C4" s="3">
        <f>Inputs!$B$10/Inputs!$B$3</f>
        <v>0.0</v>
      </c>
      <c r="D4" s="2">
        <f>B4*(1-C4)</f>
        <v>2471.9870499999997</v>
      </c>
      <c r="E4" s="3">
        <f>1/(1+Inputs!$B$4)^A4</f>
        <v>0.9259259259259258</v>
      </c>
      <c r="F4" s="2">
        <f>D4*E4</f>
        <v>2288.8768981481476</v>
      </c>
    </row>
    <row r="5">
      <c r="A5" s="4">
        <v>2.0</v>
      </c>
      <c r="B5" s="2">
        <f>B4*(1+Inputs!$B$10)</f>
        <v>2141.4823814149995</v>
      </c>
      <c r="C5" s="3">
        <f>Inputs!$B$10/Inputs!$B$3</f>
        <v>0.0</v>
      </c>
      <c r="D5" s="2">
        <f>B5*(1-C5)</f>
        <v>2141.4823814149995</v>
      </c>
      <c r="E5" s="3">
        <f>1/(1+Inputs!$B$4)^A5</f>
        <v>0.8573388203017832</v>
      </c>
      <c r="F5" s="2">
        <f>D5*E5</f>
        <v>1835.975978579389</v>
      </c>
    </row>
    <row r="6">
      <c r="A6" s="4">
        <v>3.0</v>
      </c>
      <c r="B6" s="2">
        <f>B5*(1+Inputs!$B$10)</f>
        <v>1855.166187019814</v>
      </c>
      <c r="C6" s="3">
        <f>Inputs!$B$10/Inputs!$B$3</f>
        <v>0.0</v>
      </c>
      <c r="D6" s="2">
        <f>B6*(1-C6)</f>
        <v>1855.166187019814</v>
      </c>
      <c r="E6" s="3">
        <f>1/(1+Inputs!$B$4)^A6</f>
        <v>0.7938322410201696</v>
      </c>
      <c r="F6" s="2">
        <f>D6*E6</f>
        <v>1472.6907317067821</v>
      </c>
    </row>
    <row r="7">
      <c r="A7" s="4">
        <v>4.0</v>
      </c>
      <c r="B7" s="2">
        <f>B6*(1+Inputs!$B$10)</f>
        <v>1607.1304678152649</v>
      </c>
      <c r="C7" s="3">
        <f>Inputs!$B$10/Inputs!$B$3</f>
        <v>0.0</v>
      </c>
      <c r="D7" s="2">
        <f>B7*(1-C7)</f>
        <v>1607.1304678152649</v>
      </c>
      <c r="E7" s="3">
        <f>1/(1+Inputs!$B$4)^A7</f>
        <v>0.7350298527964533</v>
      </c>
      <c r="F7" s="2">
        <f>D7*E7</f>
        <v>1181.2888711829492</v>
      </c>
    </row>
    <row r="8">
      <c r="A8" s="4">
        <v>5.0</v>
      </c>
      <c r="B8" s="2">
        <f>B7*(1+Inputs!$B$10)</f>
        <v>1392.257124268364</v>
      </c>
      <c r="C8" s="3">
        <f>Inputs!$B$10/Inputs!$B$3</f>
        <v>0.0</v>
      </c>
      <c r="D8" s="2">
        <f>B8*(1-C8)</f>
        <v>1392.257124268364</v>
      </c>
      <c r="E8" s="3">
        <f>1/(1+Inputs!$B$4)^A8</f>
        <v>0.6805831970337529</v>
      </c>
      <c r="F8" s="2">
        <f>D8*E8</f>
        <v>947.5468047275821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89.7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-0.1337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120.0</v>
      </c>
      <c r="C4" s="3">
        <v>-0.0366</v>
      </c>
      <c r="D4" s="3">
        <v>0.35</v>
      </c>
      <c r="E4" s="3">
        <v>0.3378</v>
      </c>
    </row>
    <row r="5">
      <c r="A5" t="inlineStr">
        <is>
          <t xml:space="preserve">Base</t>
        </is>
      </c>
      <c r="B5" s="2">
        <v>85.0</v>
      </c>
      <c r="C5" s="3">
        <v>-0.1506</v>
      </c>
      <c r="D5" s="3">
        <v>0.4</v>
      </c>
      <c r="E5" s="3">
        <v>-0.0524</v>
      </c>
    </row>
    <row r="6">
      <c r="A6" t="inlineStr">
        <is>
          <t xml:space="preserve">Bear</t>
        </is>
      </c>
      <c r="B6" s="2">
        <v>55.0</v>
      </c>
      <c r="C6" s="3">
        <v>-0.276</v>
      </c>
      <c r="D6" s="3">
        <v>0.25</v>
      </c>
      <c r="E6" s="3">
        <v>-0.3868</v>
      </c>
    </row>
    <row r="7">
      <c r="A7" t="inlineStr" s="1">
        <is>
          <t xml:space="preserve">E[r] (probability-weighted)</t>
        </is>
      </c>
      <c r="E7" s="3">
        <v>0.0006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192.3507</v>
      </c>
      <c r="C4" s="4">
        <v>212.4459</v>
      </c>
      <c r="D4" s="4">
        <v>226.7248</v>
      </c>
      <c r="E4" s="4">
        <v>249.521</v>
      </c>
      <c r="F4" s="4">
        <v>265.6677</v>
      </c>
      <c r="G4" s="4">
        <v>309.5013</v>
      </c>
    </row>
    <row r="5">
      <c r="A5" t="inlineStr" s="1">
        <is>
          <t xml:space="preserve">7.25%</t>
        </is>
      </c>
      <c r="B5" s="4">
        <v>157.9857</v>
      </c>
      <c r="C5" s="4">
        <v>172.9139</v>
      </c>
      <c r="D5" s="4">
        <v>183.4124</v>
      </c>
      <c r="E5" s="4">
        <v>199.9963</v>
      </c>
      <c r="F5" s="4">
        <v>211.617</v>
      </c>
      <c r="G5" s="4">
        <v>242.6678</v>
      </c>
    </row>
    <row r="6">
      <c r="A6" t="inlineStr" s="1">
        <is>
          <t xml:space="preserve">8.00%</t>
        </is>
      </c>
      <c r="B6" s="4">
        <v>132.9392</v>
      </c>
      <c r="C6" s="4">
        <v>144.1753</v>
      </c>
      <c r="D6" s="4">
        <v>151.9763</v>
      </c>
      <c r="E6" s="4">
        <v>164.1336</v>
      </c>
      <c r="F6" s="4">
        <v>172.5336</v>
      </c>
      <c r="G6" s="4">
        <v>194.5051</v>
      </c>
    </row>
    <row r="7">
      <c r="A7" t="inlineStr" s="1">
        <is>
          <t xml:space="preserve">8.75%</t>
        </is>
      </c>
      <c r="B7" s="4">
        <v>113.8587</v>
      </c>
      <c r="C7" s="4">
        <v>122.3439</v>
      </c>
      <c r="D7" s="4">
        <v>128.1384</v>
      </c>
      <c r="E7" s="4">
        <v>137.0081</v>
      </c>
      <c r="F7" s="4">
        <v>143.0199</v>
      </c>
      <c r="G7" s="4">
        <v>158.2729</v>
      </c>
    </row>
    <row r="8">
      <c r="A8" t="inlineStr" s="1">
        <is>
          <t xml:space="preserve">9.50%</t>
        </is>
      </c>
      <c r="B8" s="4">
        <v>98.8283</v>
      </c>
      <c r="C8" s="4">
        <v>105.1992</v>
      </c>
      <c r="D8" s="4">
        <v>109.4543</v>
      </c>
      <c r="E8" s="4">
        <v>115.8061</v>
      </c>
      <c r="F8" s="4">
        <v>119.9919</v>
      </c>
      <c r="G8" s="4">
        <v>130.1207</v>
      </c>
    </row>
    <row r="9"/>
    <row r="10">
      <c r="A10" t="inlineStr">
        <is>
          <t xml:space="preserve">Bold cells ≥ current price (89.7). The conclusion is dominated by WACC and growth.</t>
        </is>
      </c>
    </row>
  </sheetData>
</worksheet>
</file>