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NoHo Partners (NOHO.HE)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-5.7488</v>
      </c>
    </row>
    <row r="7">
      <c r="A7" t="inlineStr">
        <is>
          <t xml:space="preserve">ROIC</t>
        </is>
      </c>
      <c r="B7" s="3">
        <v>0.0463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-3.37</v>
      </c>
    </row>
    <row r="10">
      <c r="A10" t="inlineStr">
        <is>
          <t xml:space="preserve">Economic Profit / EVA</t>
        </is>
      </c>
      <c r="B10" s="2">
        <v>-14.632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20.2</v>
      </c>
    </row>
    <row r="3">
      <c r="A3" t="inlineStr">
        <is>
          <t xml:space="preserve">ROIC</t>
        </is>
      </c>
      <c r="B3" s="6">
        <v>0.0463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317.5</v>
      </c>
    </row>
    <row r="8">
      <c r="A8" t="inlineStr">
        <is>
          <t xml:space="preserve">Shares (m)</t>
        </is>
      </c>
      <c r="B8" s="5">
        <v>20.7</v>
      </c>
    </row>
    <row r="9">
      <c r="A9" t="inlineStr">
        <is>
          <t xml:space="preserve">Share price</t>
        </is>
      </c>
      <c r="B9" s="5">
        <v>7.26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435.4</v>
      </c>
    </row>
    <row r="13">
      <c r="A13" t="inlineStr">
        <is>
          <t xml:space="preserve">Market cap  = price × shares</t>
        </is>
      </c>
      <c r="B13" s="4">
        <f>B9*B8</f>
        <v>150.28199999999998</v>
      </c>
    </row>
    <row r="14">
      <c r="A14" t="inlineStr">
        <is>
          <t xml:space="preserve">Enterprise value  = mcap + net debt</t>
        </is>
      </c>
      <c r="B14" s="4">
        <f>B13+B7</f>
        <v>467.8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20.2</v>
      </c>
    </row>
    <row r="4">
      <c r="A4" t="inlineStr">
        <is>
          <t xml:space="preserve">Invested Capital</t>
        </is>
      </c>
      <c r="B4" s="2">
        <f>Inputs!B12</f>
        <v>435.4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34.832</v>
      </c>
    </row>
    <row r="7">
      <c r="A7" t="inlineStr">
        <is>
          <t xml:space="preserve">Economic Profit (EVA)  = NOPAT − charge</t>
        </is>
      </c>
      <c r="B7" s="2">
        <f>Inputs!B2-Inputs!B12*Inputs!B4</f>
        <v>-14.632000000000001</v>
      </c>
    </row>
    <row r="8">
      <c r="A8" t="inlineStr">
        <is>
          <t xml:space="preserve">ROIC</t>
        </is>
      </c>
      <c r="B8" s="3">
        <f>Inputs!B3</f>
        <v>0.0463</v>
      </c>
    </row>
    <row r="9">
      <c r="A9" t="inlineStr">
        <is>
          <t xml:space="preserve">ROIC − WACC spread</t>
        </is>
      </c>
      <c r="B9" s="3">
        <f>Inputs!B3-Inputs!B4</f>
        <v>-0.0337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10.1</v>
      </c>
      <c r="C4" s="3">
        <f>Inputs!$B$10/Inputs!$B$3</f>
        <v>0.0</v>
      </c>
      <c r="D4" s="2">
        <f>B4*(1-C4)</f>
        <v>10.1</v>
      </c>
      <c r="E4" s="3">
        <f>1/(1+Inputs!$B$4)^A4</f>
        <v>0.9259259259259258</v>
      </c>
      <c r="F4" s="2">
        <f>D4*E4</f>
        <v>9.351851851851851</v>
      </c>
    </row>
    <row r="5">
      <c r="A5" s="4">
        <v>2.0</v>
      </c>
      <c r="B5" s="2">
        <f>B4*(1+Inputs!$B$10)</f>
        <v>5.05</v>
      </c>
      <c r="C5" s="3">
        <f>Inputs!$B$10/Inputs!$B$3</f>
        <v>0.0</v>
      </c>
      <c r="D5" s="2">
        <f>B5*(1-C5)</f>
        <v>5.05</v>
      </c>
      <c r="E5" s="3">
        <f>1/(1+Inputs!$B$4)^A5</f>
        <v>0.8573388203017832</v>
      </c>
      <c r="F5" s="2">
        <f>D5*E5</f>
        <v>4.329561042524005</v>
      </c>
    </row>
    <row r="6">
      <c r="A6" s="4">
        <v>3.0</v>
      </c>
      <c r="B6" s="2">
        <f>B5*(1+Inputs!$B$10)</f>
        <v>2.525</v>
      </c>
      <c r="C6" s="3">
        <f>Inputs!$B$10/Inputs!$B$3</f>
        <v>0.0</v>
      </c>
      <c r="D6" s="2">
        <f>B6*(1-C6)</f>
        <v>2.525</v>
      </c>
      <c r="E6" s="3">
        <f>1/(1+Inputs!$B$4)^A6</f>
        <v>0.7938322410201696</v>
      </c>
      <c r="F6" s="2">
        <f>D6*E6</f>
        <v>2.0044264085759282</v>
      </c>
    </row>
    <row r="7">
      <c r="A7" s="4">
        <v>4.0</v>
      </c>
      <c r="B7" s="2">
        <f>B6*(1+Inputs!$B$10)</f>
        <v>1.2625</v>
      </c>
      <c r="C7" s="3">
        <f>Inputs!$B$10/Inputs!$B$3</f>
        <v>0.0</v>
      </c>
      <c r="D7" s="2">
        <f>B7*(1-C7)</f>
        <v>1.2625</v>
      </c>
      <c r="E7" s="3">
        <f>1/(1+Inputs!$B$4)^A7</f>
        <v>0.7350298527964533</v>
      </c>
      <c r="F7" s="2">
        <f>D7*E7</f>
        <v>0.9279751891555222</v>
      </c>
    </row>
    <row r="8">
      <c r="A8" s="4">
        <v>5.0</v>
      </c>
      <c r="B8" s="2">
        <f>B7*(1+Inputs!$B$10)</f>
        <v>0.63125</v>
      </c>
      <c r="C8" s="3">
        <f>Inputs!$B$10/Inputs!$B$3</f>
        <v>0.0</v>
      </c>
      <c r="D8" s="2">
        <f>B8*(1-C8)</f>
        <v>0.63125</v>
      </c>
      <c r="E8" s="3">
        <f>1/(1+Inputs!$B$4)^A8</f>
        <v>0.6805831970337529</v>
      </c>
      <c r="F8" s="2">
        <f>D8*E8</f>
        <v>0.42961814312755653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7.26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9.0</v>
      </c>
      <c r="C4" s="3">
        <v>-0.5</v>
      </c>
      <c r="D4" s="3">
        <v>0.25</v>
      </c>
      <c r="E4" s="3">
        <v>0.2397</v>
      </c>
    </row>
    <row r="5">
      <c r="A5" t="inlineStr">
        <is>
          <t xml:space="preserve">Base</t>
        </is>
      </c>
      <c r="B5" s="2">
        <v>5.5</v>
      </c>
      <c r="C5" s="3">
        <v>-0.5</v>
      </c>
      <c r="D5" s="3">
        <v>0.4</v>
      </c>
      <c r="E5" s="3">
        <v>-0.2424</v>
      </c>
    </row>
    <row r="6">
      <c r="A6" t="inlineStr">
        <is>
          <t xml:space="preserve">Bear</t>
        </is>
      </c>
      <c r="B6" s="2">
        <v>3.5</v>
      </c>
      <c r="C6" s="3">
        <v>-0.5</v>
      </c>
      <c r="D6" s="3">
        <v>0.35</v>
      </c>
      <c r="E6" s="3">
        <v>-0.5179</v>
      </c>
    </row>
    <row r="7">
      <c r="A7" t="inlineStr" s="1">
        <is>
          <t xml:space="preserve">E[r] (probability-weighted)</t>
        </is>
      </c>
      <c r="E7" s="3">
        <v>-0.2183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-2.8864</v>
      </c>
      <c r="C4" s="4">
        <v>-4.0488</v>
      </c>
      <c r="D4" s="4">
        <v>-4.9957</v>
      </c>
      <c r="E4" s="4">
        <v>-6.7053</v>
      </c>
      <c r="F4" s="4">
        <v>-8.0577</v>
      </c>
      <c r="G4" s="4">
        <v>-12.2904</v>
      </c>
    </row>
    <row r="5">
      <c r="A5" t="inlineStr" s="1">
        <is>
          <t xml:space="preserve">7.25%</t>
        </is>
      </c>
      <c r="B5" s="4">
        <v>-4.5367</v>
      </c>
      <c r="C5" s="4">
        <v>-5.8999</v>
      </c>
      <c r="D5" s="4">
        <v>-6.9912</v>
      </c>
      <c r="E5" s="4">
        <v>-8.9338</v>
      </c>
      <c r="F5" s="4">
        <v>-10.4529</v>
      </c>
      <c r="G5" s="4">
        <v>-15.1451</v>
      </c>
    </row>
    <row r="6">
      <c r="A6" t="inlineStr" s="1">
        <is>
          <t xml:space="preserve">8.00%</t>
        </is>
      </c>
      <c r="B6" s="4">
        <v>-5.7478</v>
      </c>
      <c r="C6" s="4">
        <v>-7.2438</v>
      </c>
      <c r="D6" s="4">
        <v>-8.4295</v>
      </c>
      <c r="E6" s="4">
        <v>-10.5231</v>
      </c>
      <c r="F6" s="4">
        <v>-12.1491</v>
      </c>
      <c r="G6" s="4">
        <v>-17.1313</v>
      </c>
    </row>
    <row r="7">
      <c r="A7" t="inlineStr" s="1">
        <is>
          <t xml:space="preserve">8.75%</t>
        </is>
      </c>
      <c r="B7" s="4">
        <v>-6.6774</v>
      </c>
      <c r="C7" s="4">
        <v>-8.2631</v>
      </c>
      <c r="D7" s="4">
        <v>-9.5119</v>
      </c>
      <c r="E7" s="4">
        <v>-11.7047</v>
      </c>
      <c r="F7" s="4">
        <v>-13.3999</v>
      </c>
      <c r="G7" s="4">
        <v>-18.5656</v>
      </c>
    </row>
    <row r="8">
      <c r="A8" t="inlineStr" s="1">
        <is>
          <t xml:space="preserve">9.50%</t>
        </is>
      </c>
      <c r="B8" s="4">
        <v>-7.4154</v>
      </c>
      <c r="C8" s="4">
        <v>-9.0623</v>
      </c>
      <c r="D8" s="4">
        <v>-10.3531</v>
      </c>
      <c r="E8" s="4">
        <v>-12.6107</v>
      </c>
      <c r="F8" s="4">
        <v>-14.3501</v>
      </c>
      <c r="G8" s="4">
        <v>-19.6287</v>
      </c>
    </row>
    <row r="9"/>
    <row r="10">
      <c r="A10" t="inlineStr">
        <is>
          <t xml:space="preserve">Bold cells ≥ current price (7.26). The conclusion is dominated by WACC and growth.</t>
        </is>
      </c>
    </row>
  </sheetData>
</worksheet>
</file>