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Incap (ICP1V.HE)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-0.0931</v>
      </c>
    </row>
    <row r="6">
      <c r="A6" t="inlineStr">
        <is>
          <t xml:space="preserve">No-growth value / share</t>
        </is>
      </c>
      <c r="B6" s="2">
        <v>11.3828</v>
      </c>
    </row>
    <row r="7">
      <c r="A7" t="inlineStr">
        <is>
          <t xml:space="preserve">ROIC</t>
        </is>
      </c>
      <c r="B7" s="3">
        <v>0.192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11.2</v>
      </c>
    </row>
    <row r="10">
      <c r="A10" t="inlineStr">
        <is>
          <t xml:space="preserve">Economic Profit / EVA</t>
        </is>
      </c>
      <c r="B10" s="2">
        <v>10.984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18.8</v>
      </c>
    </row>
    <row r="3">
      <c r="A3" t="inlineStr">
        <is>
          <t xml:space="preserve">ROIC</t>
        </is>
      </c>
      <c r="B3" s="6">
        <v>0.192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-53.3</v>
      </c>
    </row>
    <row r="8">
      <c r="A8" t="inlineStr">
        <is>
          <t xml:space="preserve">Shares (m)</t>
        </is>
      </c>
      <c r="B8" s="5">
        <v>29.448</v>
      </c>
    </row>
    <row r="9">
      <c r="A9" t="inlineStr">
        <is>
          <t xml:space="preserve">Share price</t>
        </is>
      </c>
      <c r="B9" s="5">
        <v>9.01</v>
      </c>
    </row>
    <row r="10">
      <c r="A10" t="inlineStr">
        <is>
          <t xml:space="preserve">Stage-1 growth g (engine driver)</t>
        </is>
      </c>
      <c r="B10" s="6">
        <v>-0.0931</v>
      </c>
    </row>
    <row r="11"/>
    <row r="12">
      <c r="A12" t="inlineStr">
        <is>
          <t xml:space="preserve">Invested Capital  = NOPAT / ROIC</t>
        </is>
      </c>
      <c r="B12" s="2">
        <f>B2/B3</f>
        <v>97.7</v>
      </c>
    </row>
    <row r="13">
      <c r="A13" t="inlineStr">
        <is>
          <t xml:space="preserve">Market cap  = price × shares</t>
        </is>
      </c>
      <c r="B13" s="4">
        <f>B9*B8</f>
        <v>265.32648</v>
      </c>
    </row>
    <row r="14">
      <c r="A14" t="inlineStr">
        <is>
          <t xml:space="preserve">Enterprise value  = mcap + net debt</t>
        </is>
      </c>
      <c r="B14" s="4">
        <f>B13+B7</f>
        <v>212.0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18.8</v>
      </c>
    </row>
    <row r="4">
      <c r="A4" t="inlineStr">
        <is>
          <t xml:space="preserve">Invested Capital</t>
        </is>
      </c>
      <c r="B4" s="2">
        <f>Inputs!B12</f>
        <v>97.7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7.816000000000001</v>
      </c>
    </row>
    <row r="7">
      <c r="A7" t="inlineStr">
        <is>
          <t xml:space="preserve">Economic Profit (EVA)  = NOPAT − charge</t>
        </is>
      </c>
      <c r="B7" s="2">
        <f>Inputs!B2-Inputs!B12*Inputs!B4</f>
        <v>10.984</v>
      </c>
    </row>
    <row r="8">
      <c r="A8" t="inlineStr">
        <is>
          <t xml:space="preserve">ROIC</t>
        </is>
      </c>
      <c r="B8" s="3">
        <f>Inputs!B3</f>
        <v>0.192</v>
      </c>
    </row>
    <row r="9">
      <c r="A9" t="inlineStr">
        <is>
          <t xml:space="preserve">ROIC − WACC spread</t>
        </is>
      </c>
      <c r="B9" s="3">
        <f>Inputs!B3-Inputs!B4</f>
        <v>0.112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17.04972</v>
      </c>
      <c r="C4" s="3">
        <f>Inputs!$B$10/Inputs!$B$3</f>
        <v>0.0</v>
      </c>
      <c r="D4" s="2">
        <f>B4*(1-C4)</f>
        <v>17.04972</v>
      </c>
      <c r="E4" s="3">
        <f>1/(1+Inputs!$B$4)^A4</f>
        <v>0.9259259259259258</v>
      </c>
      <c r="F4" s="2">
        <f>D4*E4</f>
        <v>15.786777777777777</v>
      </c>
    </row>
    <row r="5">
      <c r="A5" s="4">
        <v>2.0</v>
      </c>
      <c r="B5" s="2">
        <f>B4*(1+Inputs!$B$10)</f>
        <v>15.462391068</v>
      </c>
      <c r="C5" s="3">
        <f>Inputs!$B$10/Inputs!$B$3</f>
        <v>0.0</v>
      </c>
      <c r="D5" s="2">
        <f>B5*(1-C5)</f>
        <v>15.462391068</v>
      </c>
      <c r="E5" s="3">
        <f>1/(1+Inputs!$B$4)^A5</f>
        <v>0.8573388203017832</v>
      </c>
      <c r="F5" s="2">
        <f>D5*E5</f>
        <v>13.25650811728395</v>
      </c>
    </row>
    <row r="6">
      <c r="A6" s="4">
        <v>3.0</v>
      </c>
      <c r="B6" s="2">
        <f>B5*(1+Inputs!$B$10)</f>
        <v>14.022842459569201</v>
      </c>
      <c r="C6" s="3">
        <f>Inputs!$B$10/Inputs!$B$3</f>
        <v>0.0</v>
      </c>
      <c r="D6" s="2">
        <f>B6*(1-C6)</f>
        <v>14.022842459569201</v>
      </c>
      <c r="E6" s="3">
        <f>1/(1+Inputs!$B$4)^A6</f>
        <v>0.7938322410201696</v>
      </c>
      <c r="F6" s="2">
        <f>D6*E6</f>
        <v>11.131784455152605</v>
      </c>
    </row>
    <row r="7">
      <c r="A7" s="4">
        <v>4.0</v>
      </c>
      <c r="B7" s="2">
        <f>B6*(1+Inputs!$B$10)</f>
        <v>12.71731582658331</v>
      </c>
      <c r="C7" s="3">
        <f>Inputs!$B$10/Inputs!$B$3</f>
        <v>0.0</v>
      </c>
      <c r="D7" s="2">
        <f>B7*(1-C7)</f>
        <v>12.71731582658331</v>
      </c>
      <c r="E7" s="3">
        <f>1/(1+Inputs!$B$4)^A7</f>
        <v>0.7350298527964533</v>
      </c>
      <c r="F7" s="2">
        <f>D7*E7</f>
        <v>9.347606779979536</v>
      </c>
    </row>
    <row r="8">
      <c r="A8" s="4">
        <v>5.0</v>
      </c>
      <c r="B8" s="2">
        <f>B7*(1+Inputs!$B$10)</f>
        <v>11.533333723128404</v>
      </c>
      <c r="C8" s="3">
        <f>Inputs!$B$10/Inputs!$B$3</f>
        <v>0.0</v>
      </c>
      <c r="D8" s="2">
        <f>B8*(1-C8)</f>
        <v>11.533333723128404</v>
      </c>
      <c r="E8" s="3">
        <f>1/(1+Inputs!$B$4)^A8</f>
        <v>0.6805831970337529</v>
      </c>
      <c r="F8" s="2">
        <f>D8*E8</f>
        <v>7.849393137743926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9.01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-0.0931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13.0</v>
      </c>
      <c r="C4" s="3">
        <v>0.0509</v>
      </c>
      <c r="D4" s="3">
        <v>0.3</v>
      </c>
      <c r="E4" s="3">
        <v>0.4428</v>
      </c>
    </row>
    <row r="5">
      <c r="A5" t="inlineStr">
        <is>
          <t xml:space="preserve">Base</t>
        </is>
      </c>
      <c r="B5" s="2">
        <v>11.0</v>
      </c>
      <c r="C5" s="3">
        <v>-0.0141</v>
      </c>
      <c r="D5" s="3">
        <v>0.45</v>
      </c>
      <c r="E5" s="3">
        <v>0.2209</v>
      </c>
    </row>
    <row r="6">
      <c r="A6" t="inlineStr">
        <is>
          <t xml:space="preserve">Bear</t>
        </is>
      </c>
      <c r="B6" s="2">
        <v>8.0</v>
      </c>
      <c r="C6" s="3">
        <v>-0.143</v>
      </c>
      <c r="D6" s="3">
        <v>0.25</v>
      </c>
      <c r="E6" s="3">
        <v>-0.1121</v>
      </c>
    </row>
    <row r="7">
      <c r="A7" t="inlineStr" s="1">
        <is>
          <t xml:space="preserve">E[r] (probability-weighted)</t>
        </is>
      </c>
      <c r="E7" s="3">
        <v>0.2042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14.8486</v>
      </c>
      <c r="C4" s="4">
        <v>16.2889</v>
      </c>
      <c r="D4" s="4">
        <v>17.3279</v>
      </c>
      <c r="E4" s="4">
        <v>19.0121</v>
      </c>
      <c r="F4" s="4">
        <v>20.2232</v>
      </c>
      <c r="G4" s="4">
        <v>23.5835</v>
      </c>
    </row>
    <row r="5">
      <c r="A5" t="inlineStr" s="1">
        <is>
          <t xml:space="preserve">7.25%</t>
        </is>
      </c>
      <c r="B5" s="4">
        <v>12.8544</v>
      </c>
      <c r="C5" s="4">
        <v>13.9887</v>
      </c>
      <c r="D5" s="4">
        <v>14.8035</v>
      </c>
      <c r="E5" s="4">
        <v>16.1188</v>
      </c>
      <c r="F5" s="4">
        <v>17.0608</v>
      </c>
      <c r="G5" s="4">
        <v>19.6594</v>
      </c>
    </row>
    <row r="6">
      <c r="A6" t="inlineStr" s="1">
        <is>
          <t xml:space="preserve">8.00%</t>
        </is>
      </c>
      <c r="B6" s="4">
        <v>11.402</v>
      </c>
      <c r="C6" s="4">
        <v>12.3163</v>
      </c>
      <c r="D6" s="4">
        <v>12.9701</v>
      </c>
      <c r="E6" s="4">
        <v>14.0205</v>
      </c>
      <c r="F6" s="4">
        <v>14.7695</v>
      </c>
      <c r="G6" s="4">
        <v>16.8224</v>
      </c>
    </row>
    <row r="7">
      <c r="A7" t="inlineStr" s="1">
        <is>
          <t xml:space="preserve">8.75%</t>
        </is>
      </c>
      <c r="B7" s="4">
        <v>10.2964</v>
      </c>
      <c r="C7" s="4">
        <v>11.0457</v>
      </c>
      <c r="D7" s="4">
        <v>11.5787</v>
      </c>
      <c r="E7" s="4">
        <v>12.4308</v>
      </c>
      <c r="F7" s="4">
        <v>13.0353</v>
      </c>
      <c r="G7" s="4">
        <v>14.6804</v>
      </c>
    </row>
    <row r="8">
      <c r="A8" t="inlineStr" s="1">
        <is>
          <t xml:space="preserve">9.50%</t>
        </is>
      </c>
      <c r="B8" s="4">
        <v>9.4263</v>
      </c>
      <c r="C8" s="4">
        <v>10.0476</v>
      </c>
      <c r="D8" s="4">
        <v>10.4872</v>
      </c>
      <c r="E8" s="4">
        <v>11.186</v>
      </c>
      <c r="F8" s="4">
        <v>11.6789</v>
      </c>
      <c r="G8" s="4">
        <v>13.0095</v>
      </c>
    </row>
    <row r="9"/>
    <row r="10">
      <c r="A10" t="inlineStr">
        <is>
          <t xml:space="preserve">Bold cells ≥ current price (9.01). The conclusion is dominated by WACC and growth.</t>
        </is>
      </c>
    </row>
  </sheetData>
</worksheet>
</file>