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Essity A (ESSITY-A.ST)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0.0208</v>
      </c>
    </row>
    <row r="6">
      <c r="A6" t="inlineStr">
        <is>
          <t xml:space="preserve">No-growth value / share</t>
        </is>
      </c>
      <c r="B6" s="2">
        <v>245.2298</v>
      </c>
    </row>
    <row r="7">
      <c r="A7" t="inlineStr">
        <is>
          <t xml:space="preserve">ROIC</t>
        </is>
      </c>
      <c r="B7" s="3">
        <v>0.1294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4.94</v>
      </c>
    </row>
    <row r="10">
      <c r="A10" t="inlineStr">
        <is>
          <t xml:space="preserve">Economic Profit / EVA</t>
        </is>
      </c>
      <c r="B10" s="2">
        <v>5212.8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13652</v>
      </c>
    </row>
    <row r="3">
      <c r="A3" t="inlineStr">
        <is>
          <t xml:space="preserve">ROIC</t>
        </is>
      </c>
      <c r="B3" s="6">
        <v>0.1294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26989.0</v>
      </c>
    </row>
    <row r="8">
      <c r="A8" t="inlineStr">
        <is>
          <t xml:space="preserve">Shares (m)</t>
        </is>
      </c>
      <c r="B8" s="5">
        <v>681.9</v>
      </c>
    </row>
    <row r="9">
      <c r="A9" t="inlineStr">
        <is>
          <t xml:space="preserve">Share price</t>
        </is>
      </c>
      <c r="B9" s="5">
        <v>258.7</v>
      </c>
    </row>
    <row r="10">
      <c r="A10" t="inlineStr">
        <is>
          <t xml:space="preserve">Stage-1 growth g (engine driver)</t>
        </is>
      </c>
      <c r="B10" s="6">
        <v>0.0208</v>
      </c>
    </row>
    <row r="11"/>
    <row r="12">
      <c r="A12" t="inlineStr">
        <is>
          <t xml:space="preserve">Invested Capital  = NOPAT / ROIC</t>
        </is>
      </c>
      <c r="B12" s="2">
        <f>B2/B3</f>
        <v>105490</v>
      </c>
    </row>
    <row r="13">
      <c r="A13" t="inlineStr">
        <is>
          <t xml:space="preserve">Market cap  = price × shares</t>
        </is>
      </c>
      <c r="B13" s="4">
        <f>B9*B8</f>
        <v>176407.53</v>
      </c>
    </row>
    <row r="14">
      <c r="A14" t="inlineStr">
        <is>
          <t xml:space="preserve">Enterprise value  = mcap + net debt</t>
        </is>
      </c>
      <c r="B14" s="4">
        <f>B13+B7</f>
        <v>203371.0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13652</v>
      </c>
    </row>
    <row r="4">
      <c r="A4" t="inlineStr">
        <is>
          <t xml:space="preserve">Invested Capital</t>
        </is>
      </c>
      <c r="B4" s="2">
        <f>Inputs!B12</f>
        <v>105490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8439.2</v>
      </c>
    </row>
    <row r="7">
      <c r="A7" t="inlineStr">
        <is>
          <t xml:space="preserve">Economic Profit (EVA)  = NOPAT − charge</t>
        </is>
      </c>
      <c r="B7" s="2">
        <f>Inputs!B2-Inputs!B12*Inputs!B4</f>
        <v>5212.799999999999</v>
      </c>
    </row>
    <row r="8">
      <c r="A8" t="inlineStr">
        <is>
          <t xml:space="preserve">ROIC</t>
        </is>
      </c>
      <c r="B8" s="3">
        <f>Inputs!B3</f>
        <v>0.1294</v>
      </c>
    </row>
    <row r="9">
      <c r="A9" t="inlineStr">
        <is>
          <t xml:space="preserve">ROIC − WACC spread</t>
        </is>
      </c>
      <c r="B9" s="3">
        <f>Inputs!B3-Inputs!B4</f>
        <v>0.049399999999999986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13935.961599999999</v>
      </c>
      <c r="C4" s="3">
        <f>Inputs!$B$10/Inputs!$B$3</f>
        <v>0.160741885625966</v>
      </c>
      <c r="D4" s="2">
        <f>B4*(1-C4)</f>
        <v>11695.868854404944</v>
      </c>
      <c r="E4" s="3">
        <f>1/(1+Inputs!$B$4)^A4</f>
        <v>0.9259259259259258</v>
      </c>
      <c r="F4" s="2">
        <f>D4*E4</f>
        <v>10829.508198523095</v>
      </c>
    </row>
    <row r="5">
      <c r="A5" s="4">
        <v>2.0</v>
      </c>
      <c r="B5" s="2">
        <f>B4*(1+Inputs!$B$10)</f>
        <v>14225.829601279998</v>
      </c>
      <c r="C5" s="3">
        <f>Inputs!$B$10/Inputs!$B$3</f>
        <v>0.160741885625966</v>
      </c>
      <c r="D5" s="2">
        <f>B5*(1-C5)</f>
        <v>11939.142926576567</v>
      </c>
      <c r="E5" s="3">
        <f>1/(1+Inputs!$B$4)^A5</f>
        <v>0.8573388203017832</v>
      </c>
      <c r="F5" s="2">
        <f>D5*E5</f>
        <v>10235.890712085533</v>
      </c>
    </row>
    <row r="6">
      <c r="A6" s="4">
        <v>3.0</v>
      </c>
      <c r="B6" s="2">
        <f>B5*(1+Inputs!$B$10)</f>
        <v>14521.726856986621</v>
      </c>
      <c r="C6" s="3">
        <f>Inputs!$B$10/Inputs!$B$3</f>
        <v>0.160741885625966</v>
      </c>
      <c r="D6" s="2">
        <f>B6*(1-C6)</f>
        <v>12187.47709944936</v>
      </c>
      <c r="E6" s="3">
        <f>1/(1+Inputs!$B$4)^A6</f>
        <v>0.7938322410201696</v>
      </c>
      <c r="F6" s="2">
        <f>D6*E6</f>
        <v>9674.812258237882</v>
      </c>
    </row>
    <row r="7">
      <c r="A7" s="4">
        <v>4.0</v>
      </c>
      <c r="B7" s="2">
        <f>B6*(1+Inputs!$B$10)</f>
        <v>14823.778775611941</v>
      </c>
      <c r="C7" s="3">
        <f>Inputs!$B$10/Inputs!$B$3</f>
        <v>0.160741885625966</v>
      </c>
      <c r="D7" s="2">
        <f>B7*(1-C7)</f>
        <v>12440.976623117904</v>
      </c>
      <c r="E7" s="3">
        <f>1/(1+Inputs!$B$4)^A7</f>
        <v>0.7350298527964533</v>
      </c>
      <c r="F7" s="2">
        <f>D7*E7</f>
        <v>9144.489215934469</v>
      </c>
    </row>
    <row r="8">
      <c r="A8" s="4">
        <v>5.0</v>
      </c>
      <c r="B8" s="2">
        <f>B7*(1+Inputs!$B$10)</f>
        <v>15132.113374144668</v>
      </c>
      <c r="C8" s="3">
        <f>Inputs!$B$10/Inputs!$B$3</f>
        <v>0.160741885625966</v>
      </c>
      <c r="D8" s="2">
        <f>B8*(1-C8)</f>
        <v>12699.748936878756</v>
      </c>
      <c r="E8" s="3">
        <f>1/(1+Inputs!$B$4)^A8</f>
        <v>0.6805831970337529</v>
      </c>
      <c r="F8" s="2">
        <f>D8*E8</f>
        <v>8643.235732986948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258.7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0.0208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325.0</v>
      </c>
      <c r="C4" s="3">
        <v>0.114</v>
      </c>
      <c r="D4" s="3">
        <v>0.3</v>
      </c>
      <c r="E4" s="3">
        <v>0.2563</v>
      </c>
    </row>
    <row r="5">
      <c r="A5" t="inlineStr">
        <is>
          <t xml:space="preserve">Base</t>
        </is>
      </c>
      <c r="B5" s="2">
        <v>275.0</v>
      </c>
      <c r="C5" s="3">
        <v>0.0451</v>
      </c>
      <c r="D5" s="3">
        <v>0.45</v>
      </c>
      <c r="E5" s="3">
        <v>0.063</v>
      </c>
    </row>
    <row r="6">
      <c r="A6" t="inlineStr">
        <is>
          <t xml:space="preserve">Bear</t>
        </is>
      </c>
      <c r="B6" s="2">
        <v>205.0</v>
      </c>
      <c r="C6" s="3">
        <v>-0.0676</v>
      </c>
      <c r="D6" s="3">
        <v>0.25</v>
      </c>
      <c r="E6" s="3">
        <v>-0.2076</v>
      </c>
    </row>
    <row r="7">
      <c r="A7" t="inlineStr" s="1">
        <is>
          <t xml:space="preserve">E[r] (probability-weighted)</t>
        </is>
      </c>
      <c r="E7" s="3">
        <v>0.0533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345.7246</v>
      </c>
      <c r="C4" s="4">
        <v>380.281</v>
      </c>
      <c r="D4" s="4">
        <v>404.8677</v>
      </c>
      <c r="E4" s="4">
        <v>444.1727</v>
      </c>
      <c r="F4" s="4">
        <v>472.0503</v>
      </c>
      <c r="G4" s="4">
        <v>547.8788</v>
      </c>
    </row>
    <row r="5">
      <c r="A5" t="inlineStr" s="1">
        <is>
          <t xml:space="preserve">7.25%</t>
        </is>
      </c>
      <c r="B5" s="4">
        <v>287.5948</v>
      </c>
      <c r="C5" s="4">
        <v>313.3985</v>
      </c>
      <c r="D5" s="4">
        <v>331.5807</v>
      </c>
      <c r="E5" s="4">
        <v>360.36</v>
      </c>
      <c r="F5" s="4">
        <v>380.5683</v>
      </c>
      <c r="G5" s="4">
        <v>434.7332</v>
      </c>
    </row>
    <row r="6">
      <c r="A6" t="inlineStr" s="1">
        <is>
          <t xml:space="preserve">8.00%</t>
        </is>
      </c>
      <c r="B6" s="4">
        <v>245.2298</v>
      </c>
      <c r="C6" s="4">
        <v>264.7764</v>
      </c>
      <c r="D6" s="4">
        <v>278.3864</v>
      </c>
      <c r="E6" s="4">
        <v>299.6616</v>
      </c>
      <c r="F6" s="4">
        <v>314.4092</v>
      </c>
      <c r="G6" s="4">
        <v>353.1774</v>
      </c>
    </row>
    <row r="7">
      <c r="A7" t="inlineStr" s="1">
        <is>
          <t xml:space="preserve">8.75%</t>
        </is>
      </c>
      <c r="B7" s="4">
        <v>212.9579</v>
      </c>
      <c r="C7" s="4">
        <v>227.8401</v>
      </c>
      <c r="D7" s="4">
        <v>238.0471</v>
      </c>
      <c r="E7" s="4">
        <v>253.7457</v>
      </c>
      <c r="F7" s="4">
        <v>264.4414</v>
      </c>
      <c r="G7" s="4">
        <v>291.8081</v>
      </c>
    </row>
    <row r="8">
      <c r="A8" t="inlineStr" s="1">
        <is>
          <t xml:space="preserve">9.50%</t>
        </is>
      </c>
      <c r="B8" s="4">
        <v>187.5379</v>
      </c>
      <c r="C8" s="4">
        <v>198.8328</v>
      </c>
      <c r="D8" s="4">
        <v>206.4272</v>
      </c>
      <c r="E8" s="4">
        <v>217.8518</v>
      </c>
      <c r="F8" s="4">
        <v>225.4473</v>
      </c>
      <c r="G8" s="4">
        <v>244.1109</v>
      </c>
    </row>
    <row r="9"/>
    <row r="10">
      <c r="A10" t="inlineStr">
        <is>
          <t xml:space="preserve">Bold cells ≥ current price (258.7). The conclusion is dominated by WACC and growth.</t>
        </is>
      </c>
    </row>
  </sheetData>
</worksheet>
</file>