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eQ Oyj (EQV1V.HE)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0.5535</v>
      </c>
    </row>
    <row r="6">
      <c r="A6" t="inlineStr">
        <is>
          <t xml:space="preserve">Book value / share</t>
        </is>
      </c>
      <c r="B6" s="2">
        <v>1.26</v>
      </c>
    </row>
    <row r="7">
      <c r="A7" t="inlineStr">
        <is>
          <t xml:space="preserve">Sustainable ROE (observed)</t>
        </is>
      </c>
      <c r="B7" s="3">
        <v>0.4094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30.94</v>
      </c>
    </row>
    <row r="10">
      <c r="A10" t="inlineStr">
        <is>
          <t xml:space="preserve">Current P/B</t>
        </is>
      </c>
      <c r="B10" s="2">
        <v>7.4738</v>
      </c>
    </row>
    <row r="11">
      <c r="A11" t="inlineStr">
        <is>
          <t xml:space="preserve">Justified P/B</t>
        </is>
      </c>
      <c r="B11" s="2">
        <v>5.42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52.3</v>
      </c>
    </row>
    <row r="3">
      <c r="A3" t="inlineStr">
        <is>
          <t xml:space="preserve">Sustainable ROE</t>
        </is>
      </c>
      <c r="B3" s="6">
        <v>0.4094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41.407</v>
      </c>
    </row>
    <row r="9">
      <c r="A9" t="inlineStr">
        <is>
          <t xml:space="preserve">Share price</t>
        </is>
      </c>
      <c r="B9" s="5">
        <v>9.44</v>
      </c>
    </row>
    <row r="10"/>
    <row r="11">
      <c r="A11" t="inlineStr">
        <is>
          <t xml:space="preserve">Book value / share  = equity / shares</t>
        </is>
      </c>
      <c r="B11" s="2">
        <f>B2/B8</f>
        <v>1.26</v>
      </c>
    </row>
    <row r="12">
      <c r="A12" t="inlineStr">
        <is>
          <t xml:space="preserve">Market cap  = price × shares</t>
        </is>
      </c>
      <c r="B12" s="4">
        <f>B9*B8</f>
        <v>390.88208</v>
      </c>
    </row>
    <row r="13">
      <c r="A13" t="inlineStr">
        <is>
          <t xml:space="preserve">Current P/B  = mcap / book</t>
        </is>
      </c>
      <c r="B13" s="2">
        <f>B12/B2</f>
        <v>7.473844741873805</v>
      </c>
    </row>
    <row r="14">
      <c r="A14" t="inlineStr">
        <is>
          <t xml:space="preserve">Justified P/B  = (ROE−g)/(Ke−g)</t>
        </is>
      </c>
      <c r="B14" s="2">
        <f>(B3-B6)/(B4-B6)</f>
        <v>5.419999999999999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52.3</v>
      </c>
      <c r="C4" s="3">
        <f>Inputs!$B$3-Inputs!$B$4</f>
        <v>0.3094</v>
      </c>
      <c r="D4" s="2">
        <f>B4*C4</f>
        <v>16.18162</v>
      </c>
      <c r="E4" s="3">
        <f>1/(1+Inputs!$B$4)^A4</f>
        <v>0.9090909090909091</v>
      </c>
      <c r="F4" s="2">
        <f>D4*E4</f>
        <v>14.710563636363634</v>
      </c>
    </row>
    <row r="5">
      <c r="A5" s="4">
        <v>2.0</v>
      </c>
      <c r="B5" s="2">
        <f>B4*(1+Inputs!$B$6)</f>
        <v>53.869</v>
      </c>
      <c r="C5" s="3">
        <f>Inputs!$B$3-Inputs!$B$4</f>
        <v>0.3094</v>
      </c>
      <c r="D5" s="2">
        <f>B5*C5</f>
        <v>16.6670686</v>
      </c>
      <c r="E5" s="3">
        <f>1/(1+Inputs!$B$4)^A5</f>
        <v>0.8264462809917354</v>
      </c>
      <c r="F5" s="2">
        <f>D5*E5</f>
        <v>13.774436859504132</v>
      </c>
    </row>
    <row r="6">
      <c r="A6" s="4">
        <v>3.0</v>
      </c>
      <c r="B6" s="2">
        <f>B5*(1+Inputs!$B$6)</f>
        <v>55.48507</v>
      </c>
      <c r="C6" s="3">
        <f>Inputs!$B$3-Inputs!$B$4</f>
        <v>0.3094</v>
      </c>
      <c r="D6" s="2">
        <f>B6*C6</f>
        <v>17.167080658</v>
      </c>
      <c r="E6" s="3">
        <f>1/(1+Inputs!$B$4)^A6</f>
        <v>0.7513148009015775</v>
      </c>
      <c r="F6" s="2">
        <f>D6*E6</f>
        <v>12.897881786626593</v>
      </c>
    </row>
    <row r="7">
      <c r="A7" s="4">
        <v>4.0</v>
      </c>
      <c r="B7" s="2">
        <f>B6*(1+Inputs!$B$6)</f>
        <v>57.1496221</v>
      </c>
      <c r="C7" s="3">
        <f>Inputs!$B$3-Inputs!$B$4</f>
        <v>0.3094</v>
      </c>
      <c r="D7" s="2">
        <f>B7*C7</f>
        <v>17.68209307774</v>
      </c>
      <c r="E7" s="3">
        <f>1/(1+Inputs!$B$4)^A7</f>
        <v>0.6830134553650705</v>
      </c>
      <c r="F7" s="2">
        <f>D7*E7</f>
        <v>12.077107491113992</v>
      </c>
    </row>
    <row r="8">
      <c r="A8" s="4">
        <v>5.0</v>
      </c>
      <c r="B8" s="2">
        <f>B7*(1+Inputs!$B$6)</f>
        <v>58.864110763000006</v>
      </c>
      <c r="C8" s="3">
        <f>Inputs!$B$3-Inputs!$B$4</f>
        <v>0.3094</v>
      </c>
      <c r="D8" s="2">
        <f>B8*C8</f>
        <v>18.2125558700722</v>
      </c>
      <c r="E8" s="3">
        <f>1/(1+Inputs!$B$4)^A8</f>
        <v>0.6209213230591549</v>
      </c>
      <c r="F8" s="2">
        <f>D8*E8</f>
        <v>11.30856428713401</v>
      </c>
    </row>
    <row r="9">
      <c r="A9" s="4">
        <v>6.0</v>
      </c>
      <c r="B9" s="2">
        <f>B8*(1+Inputs!$B$6)</f>
        <v>60.63003408589001</v>
      </c>
      <c r="C9" s="3">
        <f>Inputs!$B$3-Inputs!$B$4</f>
        <v>0.3094</v>
      </c>
      <c r="D9" s="2">
        <f>B9*C9</f>
        <v>18.75893254617437</v>
      </c>
      <c r="E9" s="3">
        <f>1/(1+Inputs!$B$4)^A9</f>
        <v>0.5644739300537772</v>
      </c>
      <c r="F9" s="2">
        <f>D9*E9</f>
        <v>10.588928377952756</v>
      </c>
    </row>
    <row r="10">
      <c r="A10" s="4">
        <v>7.0</v>
      </c>
      <c r="B10" s="2">
        <f>B9*(1+Inputs!$B$6)</f>
        <v>62.44893510846671</v>
      </c>
      <c r="C10" s="3">
        <f>Inputs!$B$3-Inputs!$B$4</f>
        <v>0.3094</v>
      </c>
      <c r="D10" s="2">
        <f>B10*C10</f>
        <v>19.321700522559603</v>
      </c>
      <c r="E10" s="3">
        <f>1/(1+Inputs!$B$4)^A10</f>
        <v>0.5131581182307065</v>
      </c>
      <c r="F10" s="2">
        <f>D10*E10</f>
        <v>9.915087481173943</v>
      </c>
    </row>
    <row r="11">
      <c r="A11" s="4">
        <v>8.0</v>
      </c>
      <c r="B11" s="2">
        <f>B10*(1+Inputs!$B$6)</f>
        <v>64.32240316172071</v>
      </c>
      <c r="C11" s="3">
        <f>Inputs!$B$3-Inputs!$B$4</f>
        <v>0.3094</v>
      </c>
      <c r="D11" s="2">
        <f>B11*C11</f>
        <v>19.90135153823639</v>
      </c>
      <c r="E11" s="3">
        <f>1/(1+Inputs!$B$4)^A11</f>
        <v>0.4665073802097331</v>
      </c>
      <c r="F11" s="2">
        <f>D11*E11</f>
        <v>9.2841273687356</v>
      </c>
    </row>
    <row r="12">
      <c r="A12" s="4">
        <v>9.0</v>
      </c>
      <c r="B12" s="2">
        <f>B11*(1+Inputs!$B$6)</f>
        <v>66.25207525657234</v>
      </c>
      <c r="C12" s="3">
        <f>Inputs!$B$3-Inputs!$B$4</f>
        <v>0.3094</v>
      </c>
      <c r="D12" s="2">
        <f>B12*C12</f>
        <v>20.498392084383482</v>
      </c>
      <c r="E12" s="3">
        <f>1/(1+Inputs!$B$4)^A12</f>
        <v>0.42409761837248455</v>
      </c>
      <c r="F12" s="2">
        <f>D12*E12</f>
        <v>8.693319263452425</v>
      </c>
    </row>
    <row r="13">
      <c r="A13" s="4">
        <v>10.0</v>
      </c>
      <c r="B13" s="2">
        <f>B12*(1+Inputs!$B$6)</f>
        <v>68.23963751426952</v>
      </c>
      <c r="C13" s="3">
        <f>Inputs!$B$3-Inputs!$B$4</f>
        <v>0.3094</v>
      </c>
      <c r="D13" s="2">
        <f>B13*C13</f>
        <v>21.11334384691499</v>
      </c>
      <c r="E13" s="3">
        <f>1/(1+Inputs!$B$4)^A13</f>
        <v>0.3855432894295314</v>
      </c>
      <c r="F13" s="2">
        <f>D13*E13</f>
        <v>8.140108037596363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52.3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9.44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0.5535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12.0</v>
      </c>
      <c r="C4" s="3">
        <v>0.6967</v>
      </c>
      <c r="D4" s="3">
        <v>0.3</v>
      </c>
      <c r="E4" s="3">
        <v>0.2712</v>
      </c>
    </row>
    <row r="5">
      <c r="A5" t="inlineStr">
        <is>
          <t xml:space="preserve">Base</t>
        </is>
      </c>
      <c r="B5" s="2">
        <v>9.7</v>
      </c>
      <c r="C5" s="3">
        <v>0.5689</v>
      </c>
      <c r="D5" s="3">
        <v>0.45</v>
      </c>
      <c r="E5" s="3">
        <v>0.0275</v>
      </c>
    </row>
    <row r="6">
      <c r="A6" t="inlineStr">
        <is>
          <t xml:space="preserve">Bear</t>
        </is>
      </c>
      <c r="B6" s="2">
        <v>7.5</v>
      </c>
      <c r="C6" s="3">
        <v>0.4467</v>
      </c>
      <c r="D6" s="3">
        <v>0.25</v>
      </c>
      <c r="E6" s="3">
        <v>-0.2055</v>
      </c>
    </row>
    <row r="7">
      <c r="A7" t="inlineStr" s="1">
        <is>
          <t xml:space="preserve">E[r] (probability-weighted)</t>
        </is>
      </c>
      <c r="E7" s="3">
        <v>0.0424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1.6036</v>
      </c>
      <c r="C4" s="4">
        <v>2.52</v>
      </c>
      <c r="D4" s="4">
        <v>3.4364</v>
      </c>
      <c r="E4" s="4">
        <v>4.3527</v>
      </c>
      <c r="F4" s="4">
        <v>5.2691</v>
      </c>
      <c r="G4" s="4">
        <v>6.1855</v>
      </c>
      <c r="H4" s="4">
        <v>7.1018</v>
      </c>
    </row>
    <row r="5">
      <c r="A5" t="inlineStr" s="1">
        <is>
          <t xml:space="preserve">9.25%</t>
        </is>
      </c>
      <c r="B5" s="4">
        <v>1.4112</v>
      </c>
      <c r="C5" s="4">
        <v>2.2176</v>
      </c>
      <c r="D5" s="4">
        <v>3.024</v>
      </c>
      <c r="E5" s="4">
        <v>3.8304</v>
      </c>
      <c r="F5" s="4">
        <v>4.6368</v>
      </c>
      <c r="G5" s="4">
        <v>5.4432</v>
      </c>
      <c r="H5" s="4">
        <v>6.2496</v>
      </c>
    </row>
    <row r="6">
      <c r="A6" t="inlineStr" s="1">
        <is>
          <t xml:space="preserve">10.00%</t>
        </is>
      </c>
      <c r="B6" s="4">
        <v>1.26</v>
      </c>
      <c r="C6" s="4">
        <v>1.98</v>
      </c>
      <c r="D6" s="4">
        <v>2.7</v>
      </c>
      <c r="E6" s="4">
        <v>3.42</v>
      </c>
      <c r="F6" s="4">
        <v>4.14</v>
      </c>
      <c r="G6" s="4">
        <v>4.86</v>
      </c>
      <c r="H6" s="4">
        <v>5.58</v>
      </c>
    </row>
    <row r="7">
      <c r="A7" t="inlineStr" s="1">
        <is>
          <t xml:space="preserve">10.75%</t>
        </is>
      </c>
      <c r="B7" s="4">
        <v>1.1381</v>
      </c>
      <c r="C7" s="4">
        <v>1.7884</v>
      </c>
      <c r="D7" s="4">
        <v>2.4387</v>
      </c>
      <c r="E7" s="4">
        <v>3.089</v>
      </c>
      <c r="F7" s="4">
        <v>3.7394</v>
      </c>
      <c r="G7" s="4">
        <v>4.3897</v>
      </c>
      <c r="H7" s="4">
        <v>5.04</v>
      </c>
    </row>
    <row r="8">
      <c r="A8" t="inlineStr" s="1">
        <is>
          <t xml:space="preserve">11.50%</t>
        </is>
      </c>
      <c r="B8" s="4">
        <v>1.0376</v>
      </c>
      <c r="C8" s="4">
        <v>1.6306</v>
      </c>
      <c r="D8" s="4">
        <v>2.2235</v>
      </c>
      <c r="E8" s="4">
        <v>2.8165</v>
      </c>
      <c r="F8" s="4">
        <v>3.4094</v>
      </c>
      <c r="G8" s="4">
        <v>4.0024</v>
      </c>
      <c r="H8" s="4">
        <v>4.5953</v>
      </c>
    </row>
    <row r="9"/>
    <row r="10">
      <c r="A10" t="inlineStr">
        <is>
          <t xml:space="preserve">Bold cells ≥ current price (9.44). Dominated by cost of equity and sustainable ROE.</t>
        </is>
      </c>
    </row>
  </sheetData>
</worksheet>
</file>