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Bavarian Nordic (BAVA.CO)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101.8135</v>
      </c>
    </row>
    <row r="7">
      <c r="A7" t="inlineStr">
        <is>
          <t xml:space="preserve">ROIC</t>
        </is>
      </c>
      <c r="B7" s="3">
        <v>0.0525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-2.75</v>
      </c>
    </row>
    <row r="10">
      <c r="A10" t="inlineStr">
        <is>
          <t xml:space="preserve">Economic Profit / EVA</t>
        </is>
      </c>
      <c r="B10" s="2">
        <v>-291.796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556.1</v>
      </c>
    </row>
    <row r="3">
      <c r="A3" t="inlineStr">
        <is>
          <t xml:space="preserve">ROIC</t>
        </is>
      </c>
      <c r="B3" s="6">
        <v>0.0525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-2153.0</v>
      </c>
    </row>
    <row r="8">
      <c r="A8" t="inlineStr">
        <is>
          <t xml:space="preserve">Shares (m)</t>
        </is>
      </c>
      <c r="B8" s="5">
        <v>79.237</v>
      </c>
    </row>
    <row r="9">
      <c r="A9" t="inlineStr">
        <is>
          <t xml:space="preserve">Share price</t>
        </is>
      </c>
      <c r="B9" s="5">
        <v>179.4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10598.7</v>
      </c>
    </row>
    <row r="13">
      <c r="A13" t="inlineStr">
        <is>
          <t xml:space="preserve">Market cap  = price × shares</t>
        </is>
      </c>
      <c r="B13" s="4">
        <f>B9*B8</f>
        <v>14215.1178</v>
      </c>
    </row>
    <row r="14">
      <c r="A14" t="inlineStr">
        <is>
          <t xml:space="preserve">Enterprise value  = mcap + net debt</t>
        </is>
      </c>
      <c r="B14" s="4">
        <f>B13+B7</f>
        <v>12062.1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556.1</v>
      </c>
    </row>
    <row r="4">
      <c r="A4" t="inlineStr">
        <is>
          <t xml:space="preserve">Invested Capital</t>
        </is>
      </c>
      <c r="B4" s="2">
        <f>Inputs!B12</f>
        <v>10598.7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847.8960000000001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-291.79600000000005</v>
      </c>
    </row>
    <row r="8">
      <c r="A8" t="inlineStr">
        <is>
          <t xml:space="preserve">ROIC</t>
        </is>
      </c>
      <c r="B8" s="3">
        <f>Inputs!B3</f>
        <v>0.0525</v>
      </c>
    </row>
    <row r="9">
      <c r="A9" t="inlineStr">
        <is>
          <t xml:space="preserve">ROIC − WACC spread</t>
        </is>
      </c>
      <c r="B9" s="3">
        <f>Inputs!B3-Inputs!B4</f>
        <v>-0.027500000000000004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278.05</v>
      </c>
      <c r="C4" s="3">
        <f>Inputs!$B$10/Inputs!$B$3</f>
        <v>0.0</v>
      </c>
      <c r="D4" s="2">
        <f>B4*(1-C4)</f>
        <v>278.05</v>
      </c>
      <c r="E4" s="3">
        <f>1/(1+Inputs!$B$4)^A4</f>
        <v>0.9259259259259258</v>
      </c>
      <c r="F4" s="2">
        <f>D4*E4</f>
        <v>257.4537037037037</v>
      </c>
    </row>
    <row r="5">
      <c r="A5" s="4">
        <v>2.0</v>
      </c>
      <c r="B5" s="2">
        <f>B4*(1+Inputs!$B$10)</f>
        <v>139.025</v>
      </c>
      <c r="C5" s="3">
        <f>Inputs!$B$10/Inputs!$B$3</f>
        <v>0.0</v>
      </c>
      <c r="D5" s="2">
        <f>B5*(1-C5)</f>
        <v>139.025</v>
      </c>
      <c r="E5" s="3">
        <f>1/(1+Inputs!$B$4)^A5</f>
        <v>0.8573388203017832</v>
      </c>
      <c r="F5" s="2">
        <f>D5*E5</f>
        <v>119.19152949245542</v>
      </c>
    </row>
    <row r="6">
      <c r="A6" s="4">
        <v>3.0</v>
      </c>
      <c r="B6" s="2">
        <f>B5*(1+Inputs!$B$10)</f>
        <v>69.5125</v>
      </c>
      <c r="C6" s="3">
        <f>Inputs!$B$10/Inputs!$B$3</f>
        <v>0.0</v>
      </c>
      <c r="D6" s="2">
        <f>B6*(1-C6)</f>
        <v>69.5125</v>
      </c>
      <c r="E6" s="3">
        <f>1/(1+Inputs!$B$4)^A6</f>
        <v>0.7938322410201696</v>
      </c>
      <c r="F6" s="2">
        <f>D6*E6</f>
        <v>55.18126365391454</v>
      </c>
    </row>
    <row r="7">
      <c r="A7" s="4">
        <v>4.0</v>
      </c>
      <c r="B7" s="2">
        <f>B6*(1+Inputs!$B$10)</f>
        <v>34.75625</v>
      </c>
      <c r="C7" s="3">
        <f>Inputs!$B$10/Inputs!$B$3</f>
        <v>0.0</v>
      </c>
      <c r="D7" s="2">
        <f>B7*(1-C7)</f>
        <v>34.75625</v>
      </c>
      <c r="E7" s="3">
        <f>1/(1+Inputs!$B$4)^A7</f>
        <v>0.7350298527964533</v>
      </c>
      <c r="F7" s="2">
        <f>D7*E7</f>
        <v>25.54688132125673</v>
      </c>
    </row>
    <row r="8">
      <c r="A8" s="4">
        <v>5.0</v>
      </c>
      <c r="B8" s="2">
        <f>B7*(1+Inputs!$B$10)</f>
        <v>17.378125</v>
      </c>
      <c r="C8" s="3">
        <f>Inputs!$B$10/Inputs!$B$3</f>
        <v>0.0</v>
      </c>
      <c r="D8" s="2">
        <f>B8*(1-C8)</f>
        <v>17.378125</v>
      </c>
      <c r="E8" s="3">
        <f>1/(1+Inputs!$B$4)^A8</f>
        <v>0.6805831970337529</v>
      </c>
      <c r="F8" s="2">
        <f>D8*E8</f>
        <v>11.827259870952188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179.4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150.0</v>
      </c>
      <c r="C4" s="3">
        <v>-0.5</v>
      </c>
      <c r="D4" s="3">
        <v>0.25</v>
      </c>
      <c r="E4" s="3">
        <v>-0.1639</v>
      </c>
    </row>
    <row r="5">
      <c r="A5" t="inlineStr">
        <is>
          <t xml:space="preserve">Base</t>
        </is>
      </c>
      <c r="B5" s="2">
        <v>96.0</v>
      </c>
      <c r="C5" s="3">
        <v>-0.5</v>
      </c>
      <c r="D5" s="3">
        <v>0.45</v>
      </c>
      <c r="E5" s="3">
        <v>-0.4649</v>
      </c>
    </row>
    <row r="6">
      <c r="A6" t="inlineStr">
        <is>
          <t xml:space="preserve">Bear</t>
        </is>
      </c>
      <c r="B6" s="2">
        <v>75.0</v>
      </c>
      <c r="C6" s="3">
        <v>0.05</v>
      </c>
      <c r="D6" s="3">
        <v>0.3</v>
      </c>
      <c r="E6" s="3">
        <v>-0.5819</v>
      </c>
    </row>
    <row r="7">
      <c r="A7" t="inlineStr" s="1">
        <is>
          <t xml:space="preserve">E[r] (probability-weighted)</t>
        </is>
      </c>
      <c r="E7" s="3">
        <v>-0.4247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125.0935</v>
      </c>
      <c r="C4" s="4">
        <v>120.499</v>
      </c>
      <c r="D4" s="4">
        <v>116.5261</v>
      </c>
      <c r="E4" s="4">
        <v>109.0252</v>
      </c>
      <c r="F4" s="4">
        <v>102.8851</v>
      </c>
      <c r="G4" s="4">
        <v>82.9298</v>
      </c>
    </row>
    <row r="5">
      <c r="A5" t="inlineStr" s="1">
        <is>
          <t xml:space="preserve">7.25%</t>
        </is>
      </c>
      <c r="B5" s="4">
        <v>111.6599</v>
      </c>
      <c r="C5" s="4">
        <v>105.3224</v>
      </c>
      <c r="D5" s="4">
        <v>100.0895</v>
      </c>
      <c r="E5" s="4">
        <v>90.5426</v>
      </c>
      <c r="F5" s="4">
        <v>82.9291</v>
      </c>
      <c r="G5" s="4">
        <v>58.8809</v>
      </c>
    </row>
    <row r="6">
      <c r="A6" t="inlineStr" s="1">
        <is>
          <t xml:space="preserve">8.00%</t>
        </is>
      </c>
      <c r="B6" s="4">
        <v>101.8206</v>
      </c>
      <c r="C6" s="4">
        <v>94.3003</v>
      </c>
      <c r="D6" s="4">
        <v>88.2181</v>
      </c>
      <c r="E6" s="4">
        <v>77.3015</v>
      </c>
      <c r="F6" s="4">
        <v>68.7085</v>
      </c>
      <c r="G6" s="4">
        <v>41.9656</v>
      </c>
    </row>
    <row r="7">
      <c r="A7" t="inlineStr" s="1">
        <is>
          <t xml:space="preserve">8.75%</t>
        </is>
      </c>
      <c r="B7" s="4">
        <v>94.2845</v>
      </c>
      <c r="C7" s="4">
        <v>85.9364</v>
      </c>
      <c r="D7" s="4">
        <v>79.2649</v>
      </c>
      <c r="E7" s="4">
        <v>67.4066</v>
      </c>
      <c r="F7" s="4">
        <v>58.146</v>
      </c>
      <c r="G7" s="4">
        <v>29.591</v>
      </c>
    </row>
    <row r="8">
      <c r="A8" t="inlineStr" s="1">
        <is>
          <t xml:space="preserve">9.50%</t>
        </is>
      </c>
      <c r="B8" s="4">
        <v>88.3137</v>
      </c>
      <c r="C8" s="4">
        <v>79.3757</v>
      </c>
      <c r="D8" s="4">
        <v>72.2891</v>
      </c>
      <c r="E8" s="4">
        <v>59.775</v>
      </c>
      <c r="F8" s="4">
        <v>50.0554</v>
      </c>
      <c r="G8" s="4">
        <v>20.2768</v>
      </c>
    </row>
    <row r="9"/>
    <row r="10">
      <c r="A10" t="inlineStr">
        <is>
          <t xml:space="preserve">Bold cells ≥ current price (179.4). The conclusion is dominated by WACC and growth.</t>
        </is>
      </c>
    </row>
  </sheetData>
</worksheet>
</file>