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Ålandsbanken A (ALBAV.HE)</t>
        </is>
      </c>
    </row>
    <row r="2">
      <c r="A2" t="inlineStr">
        <is>
          <t xml:space="preserve">equity frame (residual income / ROE − Ke)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0.1657</v>
      </c>
    </row>
    <row r="6">
      <c r="A6" t="inlineStr">
        <is>
          <t xml:space="preserve">Book value / share</t>
        </is>
      </c>
      <c r="B6" s="2">
        <v>21.22</v>
      </c>
    </row>
    <row r="7">
      <c r="A7" t="inlineStr">
        <is>
          <t xml:space="preserve">Sustainable ROE (observed)</t>
        </is>
      </c>
      <c r="B7" s="3">
        <v>0.1654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7.04</v>
      </c>
    </row>
    <row r="10">
      <c r="A10" t="inlineStr">
        <is>
          <t xml:space="preserve">Current P/B</t>
        </is>
      </c>
      <c r="B10" s="2">
        <v>2.0878</v>
      </c>
    </row>
    <row r="11">
      <c r="A11" t="inlineStr">
        <is>
          <t xml:space="preserve">Justified P/B</t>
        </is>
      </c>
      <c r="B11" s="2">
        <v>2.084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327.0</v>
      </c>
    </row>
    <row r="3">
      <c r="A3" t="inlineStr">
        <is>
          <t xml:space="preserve">Sustainable ROE</t>
        </is>
      </c>
      <c r="B3" s="6">
        <v>0.1654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15.411</v>
      </c>
    </row>
    <row r="9">
      <c r="A9" t="inlineStr">
        <is>
          <t xml:space="preserve">Share price</t>
        </is>
      </c>
      <c r="B9" s="5">
        <v>44.3</v>
      </c>
    </row>
    <row r="10"/>
    <row r="11">
      <c r="A11" t="inlineStr">
        <is>
          <t xml:space="preserve">Book value / share  = equity / shares</t>
        </is>
      </c>
      <c r="B11" s="2">
        <f>B2/B8</f>
        <v>21.22</v>
      </c>
    </row>
    <row r="12">
      <c r="A12" t="inlineStr">
        <is>
          <t xml:space="preserve">Market cap  = price × shares</t>
        </is>
      </c>
      <c r="B12" s="4">
        <f>B9*B8</f>
        <v>682.7072999999999</v>
      </c>
    </row>
    <row r="13">
      <c r="A13" t="inlineStr">
        <is>
          <t xml:space="preserve">Current P/B  = mcap / book</t>
        </is>
      </c>
      <c r="B13" s="2">
        <f>B12/B2</f>
        <v>2.0877899082568803</v>
      </c>
    </row>
    <row r="14">
      <c r="A14" t="inlineStr">
        <is>
          <t xml:space="preserve">Justified P/B  = (ROE−g)/(Ke−g)</t>
        </is>
      </c>
      <c r="B14" s="2">
        <f>(B3-B6)/(B4-B6)</f>
        <v>2.083076923076923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327.0</v>
      </c>
      <c r="C4" s="3">
        <f>Inputs!$B$3-Inputs!$B$4</f>
        <v>0.07039999999999999</v>
      </c>
      <c r="D4" s="2">
        <f>B4*C4</f>
        <v>23.020799999999998</v>
      </c>
      <c r="E4" s="3">
        <f>1/(1+Inputs!$B$4)^A4</f>
        <v>0.9132420091324202</v>
      </c>
      <c r="F4" s="2">
        <f>D4*E4</f>
        <v>21.023561643835617</v>
      </c>
    </row>
    <row r="5">
      <c r="A5" s="4">
        <v>2.0</v>
      </c>
      <c r="B5" s="2">
        <f>B4*(1+Inputs!$B$6)</f>
        <v>336.81</v>
      </c>
      <c r="C5" s="3">
        <f>Inputs!$B$3-Inputs!$B$4</f>
        <v>0.07039999999999999</v>
      </c>
      <c r="D5" s="2">
        <f>B5*C5</f>
        <v>23.711423999999997</v>
      </c>
      <c r="E5" s="3">
        <f>1/(1+Inputs!$B$4)^A5</f>
        <v>0.8340109672442193</v>
      </c>
      <c r="F5" s="2">
        <f>D5*E5</f>
        <v>19.77558766497779</v>
      </c>
    </row>
    <row r="6">
      <c r="A6" s="4">
        <v>3.0</v>
      </c>
      <c r="B6" s="2">
        <f>B5*(1+Inputs!$B$6)</f>
        <v>346.9143</v>
      </c>
      <c r="C6" s="3">
        <f>Inputs!$B$3-Inputs!$B$4</f>
        <v>0.07039999999999999</v>
      </c>
      <c r="D6" s="2">
        <f>B6*C6</f>
        <v>24.42276672</v>
      </c>
      <c r="E6" s="3">
        <f>1/(1+Inputs!$B$4)^A6</f>
        <v>0.7616538513645839</v>
      </c>
      <c r="F6" s="2">
        <f>D6*E6</f>
        <v>18.601694333266785</v>
      </c>
    </row>
    <row r="7">
      <c r="A7" s="4">
        <v>4.0</v>
      </c>
      <c r="B7" s="2">
        <f>B6*(1+Inputs!$B$6)</f>
        <v>357.32172900000006</v>
      </c>
      <c r="C7" s="3">
        <f>Inputs!$B$3-Inputs!$B$4</f>
        <v>0.07039999999999999</v>
      </c>
      <c r="D7" s="2">
        <f>B7*C7</f>
        <v>25.1554497216</v>
      </c>
      <c r="E7" s="3">
        <f>1/(1+Inputs!$B$4)^A7</f>
        <v>0.6955742934836383</v>
      </c>
      <c r="F7" s="2">
        <f>D7*E7</f>
        <v>17.497484167365105</v>
      </c>
    </row>
    <row r="8">
      <c r="A8" s="4">
        <v>5.0</v>
      </c>
      <c r="B8" s="2">
        <f>B7*(1+Inputs!$B$6)</f>
        <v>368.04138087000007</v>
      </c>
      <c r="C8" s="3">
        <f>Inputs!$B$3-Inputs!$B$4</f>
        <v>0.07039999999999999</v>
      </c>
      <c r="D8" s="2">
        <f>B8*C8</f>
        <v>25.910113213248</v>
      </c>
      <c r="E8" s="3">
        <f>1/(1+Inputs!$B$4)^A8</f>
        <v>0.6352276652818615</v>
      </c>
      <c r="F8" s="2">
        <f>D8*E8</f>
        <v>16.458820723640237</v>
      </c>
    </row>
    <row r="9">
      <c r="A9" s="4">
        <v>6.0</v>
      </c>
      <c r="B9" s="2">
        <f>B8*(1+Inputs!$B$6)</f>
        <v>379.08262229610006</v>
      </c>
      <c r="C9" s="3">
        <f>Inputs!$B$3-Inputs!$B$4</f>
        <v>0.07039999999999999</v>
      </c>
      <c r="D9" s="2">
        <f>B9*C9</f>
        <v>26.68741660964544</v>
      </c>
      <c r="E9" s="3">
        <f>1/(1+Inputs!$B$4)^A9</f>
        <v>0.5801165892985036</v>
      </c>
      <c r="F9" s="2">
        <f>D9*E9</f>
        <v>15.481813100775748</v>
      </c>
    </row>
    <row r="10">
      <c r="A10" s="4">
        <v>7.0</v>
      </c>
      <c r="B10" s="2">
        <f>B9*(1+Inputs!$B$6)</f>
        <v>390.45510096498305</v>
      </c>
      <c r="C10" s="3">
        <f>Inputs!$B$3-Inputs!$B$4</f>
        <v>0.07039999999999999</v>
      </c>
      <c r="D10" s="2">
        <f>B10*C10</f>
        <v>27.488039107934803</v>
      </c>
      <c r="E10" s="3">
        <f>1/(1+Inputs!$B$4)^A10</f>
        <v>0.5297868395420124</v>
      </c>
      <c r="F10" s="2">
        <f>D10*E10</f>
        <v>14.562801364200018</v>
      </c>
    </row>
    <row r="11">
      <c r="A11" s="4">
        <v>8.0</v>
      </c>
      <c r="B11" s="2">
        <f>B10*(1+Inputs!$B$6)</f>
        <v>402.16875399393257</v>
      </c>
      <c r="C11" s="3">
        <f>Inputs!$B$3-Inputs!$B$4</f>
        <v>0.07039999999999999</v>
      </c>
      <c r="D11" s="2">
        <f>B11*C11</f>
        <v>28.31268028117285</v>
      </c>
      <c r="E11" s="3">
        <f>1/(1+Inputs!$B$4)^A11</f>
        <v>0.4838235977552625</v>
      </c>
      <c r="F11" s="2">
        <f>D11*E11</f>
        <v>13.698342835731525</v>
      </c>
    </row>
    <row r="12">
      <c r="A12" s="4">
        <v>9.0</v>
      </c>
      <c r="B12" s="2">
        <f>B11*(1+Inputs!$B$6)</f>
        <v>414.23381661375055</v>
      </c>
      <c r="C12" s="3">
        <f>Inputs!$B$3-Inputs!$B$4</f>
        <v>0.07039999999999999</v>
      </c>
      <c r="D12" s="2">
        <f>B12*C12</f>
        <v>29.162060689608033</v>
      </c>
      <c r="E12" s="3">
        <f>1/(1+Inputs!$B$4)^A12</f>
        <v>0.4418480344796918</v>
      </c>
      <c r="F12" s="2">
        <f>D12*E12</f>
        <v>12.885199197080794</v>
      </c>
    </row>
    <row r="13">
      <c r="A13" s="4">
        <v>10.0</v>
      </c>
      <c r="B13" s="2">
        <f>B12*(1+Inputs!$B$6)</f>
        <v>426.66083111216307</v>
      </c>
      <c r="C13" s="3">
        <f>Inputs!$B$3-Inputs!$B$4</f>
        <v>0.07039999999999999</v>
      </c>
      <c r="D13" s="2">
        <f>B13*C13</f>
        <v>30.036922510296275</v>
      </c>
      <c r="E13" s="3">
        <f>1/(1+Inputs!$B$4)^A13</f>
        <v>0.40351418673944456</v>
      </c>
      <c r="F13" s="2">
        <f>D13*E13</f>
        <v>12.120324358897918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327.0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44.3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0.1657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54.0</v>
      </c>
      <c r="C4" s="3">
        <v>0.1954</v>
      </c>
      <c r="D4" s="3">
        <v>0.3</v>
      </c>
      <c r="E4" s="3">
        <v>0.219</v>
      </c>
    </row>
    <row r="5">
      <c r="A5" t="inlineStr">
        <is>
          <t xml:space="preserve">Base</t>
        </is>
      </c>
      <c r="B5" s="2">
        <v>45.0</v>
      </c>
      <c r="C5" s="3">
        <v>0.1678</v>
      </c>
      <c r="D5" s="3">
        <v>0.45</v>
      </c>
      <c r="E5" s="3">
        <v>0.0158</v>
      </c>
    </row>
    <row r="6">
      <c r="A6" t="inlineStr">
        <is>
          <t xml:space="preserve">Bear</t>
        </is>
      </c>
      <c r="B6" s="2">
        <v>36.0</v>
      </c>
      <c r="C6" s="3">
        <v>0.1403</v>
      </c>
      <c r="D6" s="3">
        <v>0.25</v>
      </c>
      <c r="E6" s="3">
        <v>-0.1874</v>
      </c>
    </row>
    <row r="7">
      <c r="A7" t="inlineStr" s="1">
        <is>
          <t xml:space="preserve">E[r] (probability-weighted)</t>
        </is>
      </c>
      <c r="E7" s="3">
        <v>0.026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29.708</v>
      </c>
      <c r="C4" s="4">
        <v>46.684</v>
      </c>
      <c r="D4" s="4">
        <v>63.66</v>
      </c>
      <c r="E4" s="4">
        <v>80.636</v>
      </c>
      <c r="F4" s="4">
        <v>97.612</v>
      </c>
      <c r="G4" s="4">
        <v>114.588</v>
      </c>
      <c r="H4" s="4">
        <v>131.564</v>
      </c>
    </row>
    <row r="5">
      <c r="A5" t="inlineStr" s="1">
        <is>
          <t xml:space="preserve">8.75%</t>
        </is>
      </c>
      <c r="B5" s="4">
        <v>25.833</v>
      </c>
      <c r="C5" s="4">
        <v>40.5948</v>
      </c>
      <c r="D5" s="4">
        <v>55.3565</v>
      </c>
      <c r="E5" s="4">
        <v>70.1183</v>
      </c>
      <c r="F5" s="4">
        <v>84.88</v>
      </c>
      <c r="G5" s="4">
        <v>99.6417</v>
      </c>
      <c r="H5" s="4">
        <v>114.4035</v>
      </c>
    </row>
    <row r="6">
      <c r="A6" t="inlineStr" s="1">
        <is>
          <t xml:space="preserve">9.50%</t>
        </is>
      </c>
      <c r="B6" s="4">
        <v>22.8523</v>
      </c>
      <c r="C6" s="4">
        <v>35.9108</v>
      </c>
      <c r="D6" s="4">
        <v>48.9692</v>
      </c>
      <c r="E6" s="4">
        <v>62.0277</v>
      </c>
      <c r="F6" s="4">
        <v>75.0862</v>
      </c>
      <c r="G6" s="4">
        <v>88.1446</v>
      </c>
      <c r="H6" s="4">
        <v>101.2031</v>
      </c>
    </row>
    <row r="7">
      <c r="A7" t="inlineStr" s="1">
        <is>
          <t xml:space="preserve">10.25%</t>
        </is>
      </c>
      <c r="B7" s="4">
        <v>20.4883</v>
      </c>
      <c r="C7" s="4">
        <v>32.1959</v>
      </c>
      <c r="D7" s="4">
        <v>43.9034</v>
      </c>
      <c r="E7" s="4">
        <v>55.611</v>
      </c>
      <c r="F7" s="4">
        <v>67.3186</v>
      </c>
      <c r="G7" s="4">
        <v>79.0262</v>
      </c>
      <c r="H7" s="4">
        <v>90.7338</v>
      </c>
    </row>
    <row r="8">
      <c r="A8" t="inlineStr" s="1">
        <is>
          <t xml:space="preserve">11.00%</t>
        </is>
      </c>
      <c r="B8" s="4">
        <v>18.5675</v>
      </c>
      <c r="C8" s="4">
        <v>29.1775</v>
      </c>
      <c r="D8" s="4">
        <v>39.7875</v>
      </c>
      <c r="E8" s="4">
        <v>50.3975</v>
      </c>
      <c r="F8" s="4">
        <v>61.0075</v>
      </c>
      <c r="G8" s="4">
        <v>71.6175</v>
      </c>
      <c r="H8" s="4">
        <v>82.2275</v>
      </c>
    </row>
    <row r="9"/>
    <row r="10">
      <c r="A10" t="inlineStr">
        <is>
          <t xml:space="preserve">Bold cells ≥ current price (44.3). Dominated by cost of equity and sustainable ROE.</t>
        </is>
      </c>
    </row>
  </sheetData>
</worksheet>
</file>