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Rockwool B (ROCK-B.CO)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0.0886</v>
      </c>
    </row>
    <row r="6">
      <c r="A6" t="inlineStr">
        <is>
          <t xml:space="preserve">No-growth value / share</t>
        </is>
      </c>
      <c r="B6" s="2">
        <v>23.5638</v>
      </c>
    </row>
    <row r="7">
      <c r="A7" t="inlineStr">
        <is>
          <t xml:space="preserve">ROIC</t>
        </is>
      </c>
      <c r="B7" s="3">
        <v>0.1164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3.64</v>
      </c>
    </row>
    <row r="10">
      <c r="A10" t="inlineStr">
        <is>
          <t xml:space="preserve">Economic Profit / EVA</t>
        </is>
      </c>
      <c r="B10" s="2">
        <v>116.056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371.2</v>
      </c>
    </row>
    <row r="3">
      <c r="A3" t="inlineStr">
        <is>
          <t xml:space="preserve">ROIC</t>
        </is>
      </c>
      <c r="B3" s="6">
        <v>0.1164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306.0</v>
      </c>
    </row>
    <row r="8">
      <c r="A8" t="inlineStr">
        <is>
          <t xml:space="preserve">Shares (m)</t>
        </is>
      </c>
      <c r="B8" s="5">
        <v>206.8</v>
      </c>
    </row>
    <row r="9">
      <c r="A9" t="inlineStr">
        <is>
          <t xml:space="preserve">Share price</t>
        </is>
      </c>
      <c r="B9" s="5">
        <v>199.3</v>
      </c>
    </row>
    <row r="10">
      <c r="A10" t="inlineStr">
        <is>
          <t xml:space="preserve">Stage-1 growth g (engine driver)</t>
        </is>
      </c>
      <c r="B10" s="6">
        <v>0.0886</v>
      </c>
    </row>
    <row r="11"/>
    <row r="12">
      <c r="A12" t="inlineStr">
        <is>
          <t xml:space="preserve">Invested Capital  = NOPAT / ROIC</t>
        </is>
      </c>
      <c r="B12" s="2">
        <f>B2/B3</f>
        <v>3189.3</v>
      </c>
    </row>
    <row r="13">
      <c r="A13" t="inlineStr">
        <is>
          <t xml:space="preserve">Market cap  = price × shares</t>
        </is>
      </c>
      <c r="B13" s="4">
        <f>B9*B8</f>
        <v>41215.240000000005</v>
      </c>
    </row>
    <row r="14">
      <c r="A14" t="inlineStr">
        <is>
          <t xml:space="preserve">Enterprise value  = mcap + net debt</t>
        </is>
      </c>
      <c r="B14" s="4">
        <f>B13+B7</f>
        <v>6106.0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371.2</v>
      </c>
    </row>
    <row r="4">
      <c r="A4" t="inlineStr">
        <is>
          <t xml:space="preserve">Invested Capital</t>
        </is>
      </c>
      <c r="B4" s="2">
        <f>Inputs!B12</f>
        <v>3189.3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255.14400000000003</v>
      </c>
    </row>
    <row r="7">
      <c r="A7" t="inlineStr">
        <is>
          <t xml:space="preserve">Economic Profit (EVA)  = NOPAT − charge</t>
        </is>
      </c>
      <c r="B7" s="2">
        <f>Inputs!B2-Inputs!B12*Inputs!B4</f>
        <v>116.05599999999995</v>
      </c>
    </row>
    <row r="8">
      <c r="A8" t="inlineStr">
        <is>
          <t xml:space="preserve">ROIC</t>
        </is>
      </c>
      <c r="B8" s="3">
        <f>Inputs!B3</f>
        <v>0.1164</v>
      </c>
    </row>
    <row r="9">
      <c r="A9" t="inlineStr">
        <is>
          <t xml:space="preserve">ROIC − WACC spread</t>
        </is>
      </c>
      <c r="B9" s="3">
        <f>Inputs!B3-Inputs!B4</f>
        <v>0.0364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404.08832</v>
      </c>
      <c r="C4" s="3">
        <f>Inputs!$B$10/Inputs!$B$3</f>
        <v>0.761168384879725</v>
      </c>
      <c r="D4" s="2">
        <f>B4*(1-C4)</f>
        <v>96.50906611683851</v>
      </c>
      <c r="E4" s="3">
        <f>1/(1+Inputs!$B$4)^A4</f>
        <v>0.9259259259259258</v>
      </c>
      <c r="F4" s="2">
        <f>D4*E4</f>
        <v>89.3602464044801</v>
      </c>
    </row>
    <row r="5">
      <c r="A5" s="4">
        <v>2.0</v>
      </c>
      <c r="B5" s="2">
        <f>B4*(1+Inputs!$B$10)</f>
        <v>439.890545152</v>
      </c>
      <c r="C5" s="3">
        <f>Inputs!$B$10/Inputs!$B$3</f>
        <v>0.761168384879725</v>
      </c>
      <c r="D5" s="2">
        <f>B5*(1-C5)</f>
        <v>105.0597693747904</v>
      </c>
      <c r="E5" s="3">
        <f>1/(1+Inputs!$B$4)^A5</f>
        <v>0.8573388203017832</v>
      </c>
      <c r="F5" s="2">
        <f>D5*E5</f>
        <v>90.07181873696022</v>
      </c>
    </row>
    <row r="6">
      <c r="A6" s="4">
        <v>3.0</v>
      </c>
      <c r="B6" s="2">
        <f>B5*(1+Inputs!$B$10)</f>
        <v>478.86484745246725</v>
      </c>
      <c r="C6" s="3">
        <f>Inputs!$B$10/Inputs!$B$3</f>
        <v>0.761168384879725</v>
      </c>
      <c r="D6" s="2">
        <f>B6*(1-C6)</f>
        <v>114.36806494139684</v>
      </c>
      <c r="E6" s="3">
        <f>1/(1+Inputs!$B$4)^A6</f>
        <v>0.7938322410201696</v>
      </c>
      <c r="F6" s="2">
        <f>D6*E6</f>
        <v>90.78905729356934</v>
      </c>
    </row>
    <row r="7">
      <c r="A7" s="4">
        <v>4.0</v>
      </c>
      <c r="B7" s="2">
        <f>B6*(1+Inputs!$B$10)</f>
        <v>521.2922729367558</v>
      </c>
      <c r="C7" s="3">
        <f>Inputs!$B$10/Inputs!$B$3</f>
        <v>0.761168384879725</v>
      </c>
      <c r="D7" s="2">
        <f>B7*(1-C7)</f>
        <v>124.50107549520459</v>
      </c>
      <c r="E7" s="3">
        <f>1/(1+Inputs!$B$4)^A7</f>
        <v>0.7350298527964533</v>
      </c>
      <c r="F7" s="2">
        <f>D7*E7</f>
        <v>91.51200719424034</v>
      </c>
    </row>
    <row r="8">
      <c r="A8" s="4">
        <v>5.0</v>
      </c>
      <c r="B8" s="2">
        <f>B7*(1+Inputs!$B$10)</f>
        <v>567.4787683189523</v>
      </c>
      <c r="C8" s="3">
        <f>Inputs!$B$10/Inputs!$B$3</f>
        <v>0.761168384879725</v>
      </c>
      <c r="D8" s="2">
        <f>B8*(1-C8)</f>
        <v>135.5318707840797</v>
      </c>
      <c r="E8" s="3">
        <f>1/(1+Inputs!$B$4)^A8</f>
        <v>0.6805831970337529</v>
      </c>
      <c r="F8" s="2">
        <f>D8*E8</f>
        <v>92.24071391819446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199.3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0.0886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255.0</v>
      </c>
      <c r="C4" s="3">
        <v>0.1106</v>
      </c>
      <c r="D4" s="3">
        <v>0.3</v>
      </c>
      <c r="E4" s="3">
        <v>0.2795</v>
      </c>
    </row>
    <row r="5">
      <c r="A5" t="inlineStr">
        <is>
          <t xml:space="preserve">Base</t>
        </is>
      </c>
      <c r="B5" s="2">
        <v>215.0</v>
      </c>
      <c r="C5" s="3">
        <v>0.1106</v>
      </c>
      <c r="D5" s="3">
        <v>0.45</v>
      </c>
      <c r="E5" s="3">
        <v>0.0788</v>
      </c>
    </row>
    <row r="6">
      <c r="A6" t="inlineStr">
        <is>
          <t xml:space="preserve">Bear</t>
        </is>
      </c>
      <c r="B6" s="2">
        <v>165.0</v>
      </c>
      <c r="C6" s="3">
        <v>0.1106</v>
      </c>
      <c r="D6" s="3">
        <v>0.25</v>
      </c>
      <c r="E6" s="3">
        <v>-0.1721</v>
      </c>
    </row>
    <row r="7">
      <c r="A7" t="inlineStr" s="1">
        <is>
          <t xml:space="preserve">E[r] (probability-weighted)</t>
        </is>
      </c>
      <c r="E7" s="3">
        <v>0.0763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32.3409</v>
      </c>
      <c r="C4" s="4">
        <v>35.1133</v>
      </c>
      <c r="D4" s="4">
        <v>37.0721</v>
      </c>
      <c r="E4" s="4">
        <v>40.1811</v>
      </c>
      <c r="F4" s="4">
        <v>42.3702</v>
      </c>
      <c r="G4" s="4">
        <v>48.2612</v>
      </c>
    </row>
    <row r="5">
      <c r="A5" t="inlineStr" s="1">
        <is>
          <t xml:space="preserve">7.25%</t>
        </is>
      </c>
      <c r="B5" s="4">
        <v>27.2646</v>
      </c>
      <c r="C5" s="4">
        <v>29.2781</v>
      </c>
      <c r="D5" s="4">
        <v>30.6819</v>
      </c>
      <c r="E5" s="4">
        <v>32.8792</v>
      </c>
      <c r="F5" s="4">
        <v>34.4044</v>
      </c>
      <c r="G5" s="4">
        <v>38.4214</v>
      </c>
    </row>
    <row r="6">
      <c r="A6" t="inlineStr" s="1">
        <is>
          <t xml:space="preserve">8.00%</t>
        </is>
      </c>
      <c r="B6" s="4">
        <v>23.564</v>
      </c>
      <c r="C6" s="4">
        <v>25.0362</v>
      </c>
      <c r="D6" s="4">
        <v>26.0448</v>
      </c>
      <c r="E6" s="4">
        <v>27.594</v>
      </c>
      <c r="F6" s="4">
        <v>28.6478</v>
      </c>
      <c r="G6" s="4">
        <v>31.3371</v>
      </c>
    </row>
    <row r="7">
      <c r="A7" t="inlineStr" s="1">
        <is>
          <t xml:space="preserve">8.75%</t>
        </is>
      </c>
      <c r="B7" s="4">
        <v>20.7443</v>
      </c>
      <c r="C7" s="4">
        <v>21.8141</v>
      </c>
      <c r="D7" s="4">
        <v>22.5293</v>
      </c>
      <c r="E7" s="4">
        <v>23.5982</v>
      </c>
      <c r="F7" s="4">
        <v>24.3035</v>
      </c>
      <c r="G7" s="4">
        <v>26.0131</v>
      </c>
    </row>
    <row r="8">
      <c r="A8" t="inlineStr" s="1">
        <is>
          <t xml:space="preserve">9.50%</t>
        </is>
      </c>
      <c r="B8" s="4">
        <v>18.5226</v>
      </c>
      <c r="C8" s="4">
        <v>19.2837</v>
      </c>
      <c r="D8" s="4">
        <v>19.7745</v>
      </c>
      <c r="E8" s="4">
        <v>20.4767</v>
      </c>
      <c r="F8" s="4">
        <v>20.9162</v>
      </c>
      <c r="G8" s="4">
        <v>21.8812</v>
      </c>
    </row>
    <row r="9"/>
    <row r="10">
      <c r="A10" t="inlineStr">
        <is>
          <t xml:space="preserve">Bold cells ≥ current price (199.3). The conclusion is dominated by WACC and growth.</t>
        </is>
      </c>
    </row>
  </sheetData>
</worksheet>
</file>