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Bonheur (BONHR.OL)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-0.2338</v>
      </c>
    </row>
    <row r="6">
      <c r="A6" t="inlineStr">
        <is>
          <t xml:space="preserve">No-growth value / share</t>
        </is>
      </c>
      <c r="B6" s="2">
        <v>417.0071</v>
      </c>
    </row>
    <row r="7">
      <c r="A7" t="inlineStr">
        <is>
          <t xml:space="preserve">ROIC</t>
        </is>
      </c>
      <c r="B7" s="3">
        <v>0.1278</v>
      </c>
    </row>
    <row r="8">
      <c r="A8" t="inlineStr">
        <is>
          <t xml:space="preserve">WACC</t>
        </is>
      </c>
      <c r="B8" s="3">
        <v>0.09</v>
      </c>
    </row>
    <row r="9">
      <c r="A9" t="inlineStr">
        <is>
          <t xml:space="preserve">ROIC − WACC spread (pp)</t>
        </is>
      </c>
      <c r="B9" s="2">
        <v>3.78</v>
      </c>
    </row>
    <row r="10">
      <c r="A10" t="inlineStr">
        <is>
          <t xml:space="preserve">Economic Profit / EVA</t>
        </is>
      </c>
      <c r="B10" s="2">
        <v>493.09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1668.4</v>
      </c>
    </row>
    <row r="3">
      <c r="A3" t="inlineStr">
        <is>
          <t xml:space="preserve">ROIC</t>
        </is>
      </c>
      <c r="B3" s="6">
        <v>0.1278</v>
      </c>
    </row>
    <row r="4">
      <c r="A4" t="inlineStr">
        <is>
          <t xml:space="preserve">WACC</t>
        </is>
      </c>
      <c r="B4" s="6">
        <v>0.09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2508.0</v>
      </c>
    </row>
    <row r="8">
      <c r="A8" t="inlineStr">
        <is>
          <t xml:space="preserve">Shares (m)</t>
        </is>
      </c>
      <c r="B8" s="5">
        <v>42.531893</v>
      </c>
    </row>
    <row r="9">
      <c r="A9" t="inlineStr">
        <is>
          <t xml:space="preserve">Share price</t>
        </is>
      </c>
      <c r="B9" s="5">
        <v>244.0</v>
      </c>
    </row>
    <row r="10">
      <c r="A10" t="inlineStr">
        <is>
          <t xml:space="preserve">Stage-1 growth g (engine driver)</t>
        </is>
      </c>
      <c r="B10" s="6">
        <v>-0.2338</v>
      </c>
    </row>
    <row r="11"/>
    <row r="12">
      <c r="A12" t="inlineStr">
        <is>
          <t xml:space="preserve">Invested Capital  = NOPAT / ROIC</t>
        </is>
      </c>
      <c r="B12" s="2">
        <f>B2/B3</f>
        <v>13059.0</v>
      </c>
    </row>
    <row r="13">
      <c r="A13" t="inlineStr">
        <is>
          <t xml:space="preserve">Market cap  = price × shares</t>
        </is>
      </c>
      <c r="B13" s="4">
        <f>B9*B8</f>
        <v>10377.781891999999</v>
      </c>
    </row>
    <row r="14">
      <c r="A14" t="inlineStr">
        <is>
          <t xml:space="preserve">Enterprise value  = mcap + net debt</t>
        </is>
      </c>
      <c r="B14" s="4">
        <f>B13+B7</f>
        <v>12885.8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1668.4</v>
      </c>
    </row>
    <row r="4">
      <c r="A4" t="inlineStr">
        <is>
          <t xml:space="preserve">Invested Capital</t>
        </is>
      </c>
      <c r="B4" s="2">
        <f>Inputs!B12</f>
        <v>13059.0</v>
      </c>
    </row>
    <row r="5">
      <c r="A5" t="inlineStr">
        <is>
          <t xml:space="preserve">WACC</t>
        </is>
      </c>
      <c r="B5" s="3">
        <f>Inputs!B4</f>
        <v>0.09</v>
      </c>
    </row>
    <row r="6">
      <c r="A6" t="inlineStr">
        <is>
          <t xml:space="preserve">Capital charge  = IC × WACC</t>
        </is>
      </c>
      <c r="B6" s="2">
        <f>Inputs!B12*Inputs!B4</f>
        <v>1175.31</v>
      </c>
    </row>
    <row r="7">
      <c r="A7" t="inlineStr">
        <is>
          <t xml:space="preserve">Economic Profit (EVA)  = NOPAT − charge</t>
        </is>
      </c>
      <c r="B7" s="2">
        <f>Inputs!B2-Inputs!B12*Inputs!B4</f>
        <v>493.09000000000015</v>
      </c>
    </row>
    <row r="8">
      <c r="A8" t="inlineStr">
        <is>
          <t xml:space="preserve">ROIC</t>
        </is>
      </c>
      <c r="B8" s="3">
        <f>Inputs!B3</f>
        <v>0.1278</v>
      </c>
    </row>
    <row r="9">
      <c r="A9" t="inlineStr">
        <is>
          <t xml:space="preserve">ROIC − WACC spread</t>
        </is>
      </c>
      <c r="B9" s="3">
        <f>Inputs!B3-Inputs!B4</f>
        <v>0.0378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1278.32808</v>
      </c>
      <c r="C4" s="3">
        <f>Inputs!$B$10/Inputs!$B$3</f>
        <v>0.0</v>
      </c>
      <c r="D4" s="2">
        <f>B4*(1-C4)</f>
        <v>1278.32808</v>
      </c>
      <c r="E4" s="3">
        <f>1/(1+Inputs!$B$4)^A4</f>
        <v>0.9174311926605504</v>
      </c>
      <c r="F4" s="2">
        <f>D4*E4</f>
        <v>1172.7780550458715</v>
      </c>
    </row>
    <row r="5">
      <c r="A5" s="4">
        <v>2.0</v>
      </c>
      <c r="B5" s="2">
        <f>B4*(1+Inputs!$B$10)</f>
        <v>979.454974896</v>
      </c>
      <c r="C5" s="3">
        <f>Inputs!$B$10/Inputs!$B$3</f>
        <v>0.0</v>
      </c>
      <c r="D5" s="2">
        <f>B5*(1-C5)</f>
        <v>979.454974896</v>
      </c>
      <c r="E5" s="3">
        <f>1/(1+Inputs!$B$4)^A5</f>
        <v>0.84167999326656</v>
      </c>
      <c r="F5" s="2">
        <f>D5*E5</f>
        <v>824.3876566753639</v>
      </c>
    </row>
    <row r="6">
      <c r="A6" s="4">
        <v>3.0</v>
      </c>
      <c r="B6" s="2">
        <f>B5*(1+Inputs!$B$10)</f>
        <v>750.4584017653151</v>
      </c>
      <c r="C6" s="3">
        <f>Inputs!$B$10/Inputs!$B$3</f>
        <v>0.0</v>
      </c>
      <c r="D6" s="2">
        <f>B6*(1-C6)</f>
        <v>750.4584017653151</v>
      </c>
      <c r="E6" s="3">
        <f>1/(1+Inputs!$B$4)^A6</f>
        <v>0.7721834800610642</v>
      </c>
      <c r="F6" s="2">
        <f>D6*E6</f>
        <v>579.4915803162053</v>
      </c>
    </row>
    <row r="7">
      <c r="A7" s="4">
        <v>4.0</v>
      </c>
      <c r="B7" s="2">
        <f>B6*(1+Inputs!$B$10)</f>
        <v>575.0012274325844</v>
      </c>
      <c r="C7" s="3">
        <f>Inputs!$B$10/Inputs!$B$3</f>
        <v>0.0</v>
      </c>
      <c r="D7" s="2">
        <f>B7*(1-C7)</f>
        <v>575.0012274325844</v>
      </c>
      <c r="E7" s="3">
        <f>1/(1+Inputs!$B$4)^A7</f>
        <v>0.7084252110651963</v>
      </c>
      <c r="F7" s="2">
        <f>D7*E7</f>
        <v>407.34536590667557</v>
      </c>
    </row>
    <row r="8">
      <c r="A8" s="4">
        <v>5.0</v>
      </c>
      <c r="B8" s="2">
        <f>B7*(1+Inputs!$B$10)</f>
        <v>440.56594045884617</v>
      </c>
      <c r="C8" s="3">
        <f>Inputs!$B$10/Inputs!$B$3</f>
        <v>0.0</v>
      </c>
      <c r="D8" s="2">
        <f>B8*(1-C8)</f>
        <v>440.56594045884617</v>
      </c>
      <c r="E8" s="3">
        <f>1/(1+Inputs!$B$4)^A8</f>
        <v>0.6499313862983452</v>
      </c>
      <c r="F8" s="2">
        <f>D8*E8</f>
        <v>286.3376324382521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244.0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-0.2338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360.0</v>
      </c>
      <c r="C4" s="3">
        <v>-0.0692</v>
      </c>
      <c r="D4" s="3">
        <v>0.35</v>
      </c>
      <c r="E4" s="3">
        <v>0.4754</v>
      </c>
    </row>
    <row r="5">
      <c r="A5" t="inlineStr">
        <is>
          <t xml:space="preserve">Base</t>
        </is>
      </c>
      <c r="B5" s="2">
        <v>290.0</v>
      </c>
      <c r="C5" s="3">
        <v>-0.1635</v>
      </c>
      <c r="D5" s="3">
        <v>0.45</v>
      </c>
      <c r="E5" s="3">
        <v>0.1885</v>
      </c>
    </row>
    <row r="6">
      <c r="A6" t="inlineStr">
        <is>
          <t xml:space="preserve">Bear</t>
        </is>
      </c>
      <c r="B6" s="2">
        <v>200.0</v>
      </c>
      <c r="C6" s="3">
        <v>-0.3097</v>
      </c>
      <c r="D6" s="3">
        <v>0.2</v>
      </c>
      <c r="E6" s="3">
        <v>-0.1803</v>
      </c>
    </row>
    <row r="7">
      <c r="A7" t="inlineStr" s="1">
        <is>
          <t xml:space="preserve">E[r] (probability-weighted)</t>
        </is>
      </c>
      <c r="E7" s="3">
        <v>0.2152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7.50%</t>
        </is>
      </c>
      <c r="B4" s="4">
        <v>550.3074</v>
      </c>
      <c r="C4" s="4">
        <v>595.6276</v>
      </c>
      <c r="D4" s="4">
        <v>627.4063</v>
      </c>
      <c r="E4" s="4">
        <v>677.4519</v>
      </c>
      <c r="F4" s="4">
        <v>712.4103</v>
      </c>
      <c r="G4" s="4">
        <v>805.3829</v>
      </c>
    </row>
    <row r="5">
      <c r="A5" t="inlineStr" s="1">
        <is>
          <t xml:space="preserve">8.25%</t>
        </is>
      </c>
      <c r="B5" s="4">
        <v>475.0395</v>
      </c>
      <c r="C5" s="4">
        <v>509.3327</v>
      </c>
      <c r="D5" s="4">
        <v>533.0586</v>
      </c>
      <c r="E5" s="4">
        <v>569.8952</v>
      </c>
      <c r="F5" s="4">
        <v>595.247</v>
      </c>
      <c r="G5" s="4">
        <v>661.1538</v>
      </c>
    </row>
    <row r="6">
      <c r="A6" t="inlineStr" s="1">
        <is>
          <t xml:space="preserve">9.00%</t>
        </is>
      </c>
      <c r="B6" s="4">
        <v>417.0013</v>
      </c>
      <c r="C6" s="4">
        <v>442.983</v>
      </c>
      <c r="D6" s="4">
        <v>460.6491</v>
      </c>
      <c r="E6" s="4">
        <v>487.5619</v>
      </c>
      <c r="F6" s="4">
        <v>505.7078</v>
      </c>
      <c r="G6" s="4">
        <v>551.3569</v>
      </c>
    </row>
    <row r="7">
      <c r="A7" t="inlineStr" s="1">
        <is>
          <t xml:space="preserve">9.75%</t>
        </is>
      </c>
      <c r="B7" s="4">
        <v>370.8515</v>
      </c>
      <c r="C7" s="4">
        <v>390.3873</v>
      </c>
      <c r="D7" s="4">
        <v>403.3626</v>
      </c>
      <c r="E7" s="4">
        <v>422.6074</v>
      </c>
      <c r="F7" s="4">
        <v>435.1952</v>
      </c>
      <c r="G7" s="4">
        <v>465.2575</v>
      </c>
    </row>
    <row r="8">
      <c r="A8" t="inlineStr" s="1">
        <is>
          <t xml:space="preserve">10.50%</t>
        </is>
      </c>
      <c r="B8" s="4">
        <v>333.2513</v>
      </c>
      <c r="C8" s="4">
        <v>347.6762</v>
      </c>
      <c r="D8" s="4">
        <v>356.9398</v>
      </c>
      <c r="E8" s="4">
        <v>370.1294</v>
      </c>
      <c r="F8" s="4">
        <v>378.3368</v>
      </c>
      <c r="G8" s="4">
        <v>396.1487</v>
      </c>
    </row>
    <row r="9"/>
    <row r="10">
      <c r="A10" t="inlineStr">
        <is>
          <t xml:space="preserve">Bold cells ≥ current price (244.0). The conclusion is dominated by WACC and growth.</t>
        </is>
      </c>
    </row>
  </sheetData>
</worksheet>
</file>