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Taaleri (TAALA.HE)</t>
        </is>
      </c>
    </row>
    <row r="2">
      <c r="A2" t="inlineStr">
        <is>
          <t xml:space="preserve">equity frame (residual income / ROE − Ke)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0.0961</v>
      </c>
    </row>
    <row r="6">
      <c r="A6" t="inlineStr">
        <is>
          <t xml:space="preserve">Book value / share</t>
        </is>
      </c>
      <c r="B6" s="2">
        <v>7.91</v>
      </c>
    </row>
    <row r="7">
      <c r="A7" t="inlineStr">
        <is>
          <t xml:space="preserve">Sustainable ROE (observed)</t>
        </is>
      </c>
      <c r="B7" s="3">
        <v>0.0932</v>
      </c>
    </row>
    <row r="8">
      <c r="A8" t="inlineStr">
        <is>
          <t xml:space="preserve">Cost of equity Ke</t>
        </is>
      </c>
      <c r="B8" s="3">
        <v>0.1</v>
      </c>
    </row>
    <row r="9">
      <c r="A9" t="inlineStr">
        <is>
          <t xml:space="preserve">ROE − Ke spread (pp)</t>
        </is>
      </c>
      <c r="B9" s="2">
        <v>-0.68</v>
      </c>
    </row>
    <row r="10">
      <c r="A10" t="inlineStr">
        <is>
          <t xml:space="preserve">Current P/B</t>
        </is>
      </c>
      <c r="B10" s="2">
        <v>0.9444</v>
      </c>
    </row>
    <row r="11">
      <c r="A11" t="inlineStr">
        <is>
          <t xml:space="preserve">Justified P/B</t>
        </is>
      </c>
      <c r="B11" s="2">
        <v>0.902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222.8</v>
      </c>
    </row>
    <row r="3">
      <c r="A3" t="inlineStr">
        <is>
          <t xml:space="preserve">Sustainable ROE</t>
        </is>
      </c>
      <c r="B3" s="6">
        <v>0.0932</v>
      </c>
    </row>
    <row r="4">
      <c r="A4" t="inlineStr">
        <is>
          <t xml:space="preserve">Cost of equity Ke</t>
        </is>
      </c>
      <c r="B4" s="6">
        <v>0.1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28.169</v>
      </c>
    </row>
    <row r="9">
      <c r="A9" t="inlineStr">
        <is>
          <t xml:space="preserve">Share price</t>
        </is>
      </c>
      <c r="B9" s="5">
        <v>7.47</v>
      </c>
    </row>
    <row r="10"/>
    <row r="11">
      <c r="A11" t="inlineStr">
        <is>
          <t xml:space="preserve">Book value / share  = equity / shares</t>
        </is>
      </c>
      <c r="B11" s="2">
        <f>B2/B8</f>
        <v>7.91</v>
      </c>
    </row>
    <row r="12">
      <c r="A12" t="inlineStr">
        <is>
          <t xml:space="preserve">Market cap  = price × shares</t>
        </is>
      </c>
      <c r="B12" s="4">
        <f>B9*B8</f>
        <v>210.42243</v>
      </c>
    </row>
    <row r="13">
      <c r="A13" t="inlineStr">
        <is>
          <t xml:space="preserve">Current P/B  = mcap / book</t>
        </is>
      </c>
      <c r="B13" s="2">
        <f>B12/B2</f>
        <v>0.9444453770197486</v>
      </c>
    </row>
    <row r="14">
      <c r="A14" t="inlineStr">
        <is>
          <t xml:space="preserve">Justified P/B  = (ROE−g)/(Ke−g)</t>
        </is>
      </c>
      <c r="B14" s="2">
        <f>(B3-B6)/(B4-B6)</f>
        <v>0.9028571428571429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222.8</v>
      </c>
      <c r="C4" s="3">
        <f>Inputs!$B$3-Inputs!$B$4</f>
        <v>-0.0068000000000000005</v>
      </c>
      <c r="D4" s="2">
        <f>B4*C4</f>
        <v>-1.5150400000000002</v>
      </c>
      <c r="E4" s="3">
        <f>1/(1+Inputs!$B$4)^A4</f>
        <v>0.9090909090909091</v>
      </c>
      <c r="F4" s="2">
        <f>D4*E4</f>
        <v>-1.377309090909091</v>
      </c>
    </row>
    <row r="5">
      <c r="A5" s="4">
        <v>2.0</v>
      </c>
      <c r="B5" s="2">
        <f>B4*(1+Inputs!$B$6)</f>
        <v>229.484</v>
      </c>
      <c r="C5" s="3">
        <f>Inputs!$B$3-Inputs!$B$4</f>
        <v>-0.0068000000000000005</v>
      </c>
      <c r="D5" s="2">
        <f>B5*C5</f>
        <v>-1.5604912000000002</v>
      </c>
      <c r="E5" s="3">
        <f>1/(1+Inputs!$B$4)^A5</f>
        <v>0.8264462809917354</v>
      </c>
      <c r="F5" s="2">
        <f>D5*E5</f>
        <v>-1.2896621487603306</v>
      </c>
    </row>
    <row r="6">
      <c r="A6" s="4">
        <v>3.0</v>
      </c>
      <c r="B6" s="2">
        <f>B5*(1+Inputs!$B$6)</f>
        <v>236.36852000000002</v>
      </c>
      <c r="C6" s="3">
        <f>Inputs!$B$3-Inputs!$B$4</f>
        <v>-0.0068000000000000005</v>
      </c>
      <c r="D6" s="2">
        <f>B6*C6</f>
        <v>-1.6073059360000002</v>
      </c>
      <c r="E6" s="3">
        <f>1/(1+Inputs!$B$4)^A6</f>
        <v>0.7513148009015775</v>
      </c>
      <c r="F6" s="2">
        <f>D6*E6</f>
        <v>-1.2075927392937638</v>
      </c>
    </row>
    <row r="7">
      <c r="A7" s="4">
        <v>4.0</v>
      </c>
      <c r="B7" s="2">
        <f>B6*(1+Inputs!$B$6)</f>
        <v>243.45957560000002</v>
      </c>
      <c r="C7" s="3">
        <f>Inputs!$B$3-Inputs!$B$4</f>
        <v>-0.0068000000000000005</v>
      </c>
      <c r="D7" s="2">
        <f>B7*C7</f>
        <v>-1.6555251140800002</v>
      </c>
      <c r="E7" s="3">
        <f>1/(1+Inputs!$B$4)^A7</f>
        <v>0.6830134553650705</v>
      </c>
      <c r="F7" s="2">
        <f>D7*E7</f>
        <v>-1.1307459286114336</v>
      </c>
    </row>
    <row r="8">
      <c r="A8" s="4">
        <v>5.0</v>
      </c>
      <c r="B8" s="2">
        <f>B7*(1+Inputs!$B$6)</f>
        <v>250.76336286800003</v>
      </c>
      <c r="C8" s="3">
        <f>Inputs!$B$3-Inputs!$B$4</f>
        <v>-0.0068000000000000005</v>
      </c>
      <c r="D8" s="2">
        <f>B8*C8</f>
        <v>-1.7051908675024003</v>
      </c>
      <c r="E8" s="3">
        <f>1/(1+Inputs!$B$4)^A8</f>
        <v>0.6209213230591549</v>
      </c>
      <c r="F8" s="2">
        <f>D8*E8</f>
        <v>-1.0587893695179786</v>
      </c>
    </row>
    <row r="9">
      <c r="A9" s="4">
        <v>6.0</v>
      </c>
      <c r="B9" s="2">
        <f>B8*(1+Inputs!$B$6)</f>
        <v>258.28626375404</v>
      </c>
      <c r="C9" s="3">
        <f>Inputs!$B$3-Inputs!$B$4</f>
        <v>-0.0068000000000000005</v>
      </c>
      <c r="D9" s="2">
        <f>B9*C9</f>
        <v>-1.7563465935274722</v>
      </c>
      <c r="E9" s="3">
        <f>1/(1+Inputs!$B$4)^A9</f>
        <v>0.5644739300537772</v>
      </c>
      <c r="F9" s="2">
        <f>D9*E9</f>
        <v>-0.9914118641850163</v>
      </c>
    </row>
    <row r="10">
      <c r="A10" s="4">
        <v>7.0</v>
      </c>
      <c r="B10" s="2">
        <f>B9*(1+Inputs!$B$6)</f>
        <v>266.0348516666612</v>
      </c>
      <c r="C10" s="3">
        <f>Inputs!$B$3-Inputs!$B$4</f>
        <v>-0.0068000000000000005</v>
      </c>
      <c r="D10" s="2">
        <f>B10*C10</f>
        <v>-1.8090369913332964</v>
      </c>
      <c r="E10" s="3">
        <f>1/(1+Inputs!$B$4)^A10</f>
        <v>0.5131581182307065</v>
      </c>
      <c r="F10" s="2">
        <f>D10*E10</f>
        <v>-0.9283220182823332</v>
      </c>
    </row>
    <row r="11">
      <c r="A11" s="4">
        <v>8.0</v>
      </c>
      <c r="B11" s="2">
        <f>B10*(1+Inputs!$B$6)</f>
        <v>274.0158972166611</v>
      </c>
      <c r="C11" s="3">
        <f>Inputs!$B$3-Inputs!$B$4</f>
        <v>-0.0068000000000000005</v>
      </c>
      <c r="D11" s="2">
        <f>B11*C11</f>
        <v>-1.8633081010732955</v>
      </c>
      <c r="E11" s="3">
        <f>1/(1+Inputs!$B$4)^A11</f>
        <v>0.4665073802097331</v>
      </c>
      <c r="F11" s="2">
        <f>D11*E11</f>
        <v>-0.8692469807552756</v>
      </c>
    </row>
    <row r="12">
      <c r="A12" s="4">
        <v>9.0</v>
      </c>
      <c r="B12" s="2">
        <f>B11*(1+Inputs!$B$6)</f>
        <v>282.2363741331609</v>
      </c>
      <c r="C12" s="3">
        <f>Inputs!$B$3-Inputs!$B$4</f>
        <v>-0.0068000000000000005</v>
      </c>
      <c r="D12" s="2">
        <f>B12*C12</f>
        <v>-1.9192073441054942</v>
      </c>
      <c r="E12" s="3">
        <f>1/(1+Inputs!$B$4)^A12</f>
        <v>0.42409761837248455</v>
      </c>
      <c r="F12" s="2">
        <f>D12*E12</f>
        <v>-0.8139312637981215</v>
      </c>
    </row>
    <row r="13">
      <c r="A13" s="4">
        <v>10.0</v>
      </c>
      <c r="B13" s="2">
        <f>B12*(1+Inputs!$B$6)</f>
        <v>290.7034653571557</v>
      </c>
      <c r="C13" s="3">
        <f>Inputs!$B$3-Inputs!$B$4</f>
        <v>-0.0068000000000000005</v>
      </c>
      <c r="D13" s="2">
        <f>B13*C13</f>
        <v>-1.976783564428659</v>
      </c>
      <c r="E13" s="3">
        <f>1/(1+Inputs!$B$4)^A13</f>
        <v>0.3855432894295314</v>
      </c>
      <c r="F13" s="2">
        <f>D13*E13</f>
        <v>-0.7621356379200593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222.8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7.47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0.0961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9.5</v>
      </c>
      <c r="C4" s="3">
        <v>0.1141</v>
      </c>
      <c r="D4" s="3">
        <v>0.3</v>
      </c>
      <c r="E4" s="3">
        <v>0.2718</v>
      </c>
    </row>
    <row r="5">
      <c r="A5" t="inlineStr">
        <is>
          <t xml:space="preserve">Base</t>
        </is>
      </c>
      <c r="B5" s="2">
        <v>8.0</v>
      </c>
      <c r="C5" s="3">
        <v>0.1008</v>
      </c>
      <c r="D5" s="3">
        <v>0.45</v>
      </c>
      <c r="E5" s="3">
        <v>0.071</v>
      </c>
    </row>
    <row r="6">
      <c r="A6" t="inlineStr">
        <is>
          <t xml:space="preserve">Bear</t>
        </is>
      </c>
      <c r="B6" s="2">
        <v>6.5</v>
      </c>
      <c r="C6" s="3">
        <v>0.0875</v>
      </c>
      <c r="D6" s="3">
        <v>0.25</v>
      </c>
      <c r="E6" s="3">
        <v>-0.1299</v>
      </c>
    </row>
    <row r="7">
      <c r="A7" t="inlineStr" s="1">
        <is>
          <t xml:space="preserve">E[r] (probability-weighted)</t>
        </is>
      </c>
      <c r="E7" s="3">
        <v>0.081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8.50%</t>
        </is>
      </c>
      <c r="B4" s="4">
        <v>10.0673</v>
      </c>
      <c r="C4" s="4">
        <v>15.82</v>
      </c>
      <c r="D4" s="4">
        <v>21.5727</v>
      </c>
      <c r="E4" s="4">
        <v>27.3255</v>
      </c>
      <c r="F4" s="4">
        <v>33.0782</v>
      </c>
      <c r="G4" s="4">
        <v>38.8309</v>
      </c>
      <c r="H4" s="4">
        <v>44.5836</v>
      </c>
    </row>
    <row r="5">
      <c r="A5" t="inlineStr" s="1">
        <is>
          <t xml:space="preserve">9.25%</t>
        </is>
      </c>
      <c r="B5" s="4">
        <v>8.8592</v>
      </c>
      <c r="C5" s="4">
        <v>13.9216</v>
      </c>
      <c r="D5" s="4">
        <v>18.984</v>
      </c>
      <c r="E5" s="4">
        <v>24.0464</v>
      </c>
      <c r="F5" s="4">
        <v>29.1088</v>
      </c>
      <c r="G5" s="4">
        <v>34.1712</v>
      </c>
      <c r="H5" s="4">
        <v>39.2336</v>
      </c>
    </row>
    <row r="6">
      <c r="A6" t="inlineStr" s="1">
        <is>
          <t xml:space="preserve">10.00%</t>
        </is>
      </c>
      <c r="B6" s="4">
        <v>7.91</v>
      </c>
      <c r="C6" s="4">
        <v>12.43</v>
      </c>
      <c r="D6" s="4">
        <v>16.95</v>
      </c>
      <c r="E6" s="4">
        <v>21.47</v>
      </c>
      <c r="F6" s="4">
        <v>25.99</v>
      </c>
      <c r="G6" s="4">
        <v>30.51</v>
      </c>
      <c r="H6" s="4">
        <v>35.03</v>
      </c>
    </row>
    <row r="7">
      <c r="A7" t="inlineStr" s="1">
        <is>
          <t xml:space="preserve">10.75%</t>
        </is>
      </c>
      <c r="B7" s="4">
        <v>7.1445</v>
      </c>
      <c r="C7" s="4">
        <v>11.2271</v>
      </c>
      <c r="D7" s="4">
        <v>15.3097</v>
      </c>
      <c r="E7" s="4">
        <v>19.3923</v>
      </c>
      <c r="F7" s="4">
        <v>23.4748</v>
      </c>
      <c r="G7" s="4">
        <v>27.5574</v>
      </c>
      <c r="H7" s="4">
        <v>31.64</v>
      </c>
    </row>
    <row r="8">
      <c r="A8" t="inlineStr" s="1">
        <is>
          <t xml:space="preserve">11.50%</t>
        </is>
      </c>
      <c r="B8" s="4">
        <v>6.5141</v>
      </c>
      <c r="C8" s="4">
        <v>10.2365</v>
      </c>
      <c r="D8" s="4">
        <v>13.9588</v>
      </c>
      <c r="E8" s="4">
        <v>17.6812</v>
      </c>
      <c r="F8" s="4">
        <v>21.4035</v>
      </c>
      <c r="G8" s="4">
        <v>25.1259</v>
      </c>
      <c r="H8" s="4">
        <v>28.8482</v>
      </c>
    </row>
    <row r="9"/>
    <row r="10">
      <c r="A10" t="inlineStr">
        <is>
          <t xml:space="preserve">Bold cells ≥ current price (7.47). Dominated by cost of equity and sustainable ROE.</t>
        </is>
      </c>
    </row>
  </sheetData>
</worksheet>
</file>